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шения о бюджете\Бюджет 2022-24\Решение о бюджете\Решение о бюджете  2022-24\утвержденный (исправления) вар.2\"/>
    </mc:Choice>
  </mc:AlternateContent>
  <xr:revisionPtr revIDLastSave="0" documentId="13_ncr:1_{EC2638A9-E2A0-43F2-AF32-B8AE808F4744}" xr6:coauthVersionLast="45" xr6:coauthVersionMax="45" xr10:uidLastSave="{00000000-0000-0000-0000-000000000000}"/>
  <bookViews>
    <workbookView xWindow="-120" yWindow="-120" windowWidth="29040" windowHeight="15525" tabRatio="969" xr2:uid="{00000000-000D-0000-FFFF-FFFF00000000}"/>
  </bookViews>
  <sheets>
    <sheet name="Приложение 1" sheetId="1" r:id="rId1"/>
    <sheet name="Приложение 2" sheetId="22" r:id="rId2"/>
    <sheet name="Приложение 3" sheetId="3" r:id="rId3"/>
    <sheet name="Приложение 4" sheetId="23" r:id="rId4"/>
    <sheet name="Приложение 5" sheetId="5" r:id="rId5"/>
    <sheet name="Приложение 6" sheetId="24" r:id="rId6"/>
    <sheet name="Приложение 7" sheetId="7" r:id="rId7"/>
    <sheet name="Приложение 8" sheetId="25" r:id="rId8"/>
    <sheet name="Приложение 9" sheetId="9" r:id="rId9"/>
    <sheet name="Приложение 10" sheetId="26" r:id="rId10"/>
    <sheet name="Приложение 11" sheetId="17" r:id="rId11"/>
    <sheet name="Приложение 12" sheetId="27" r:id="rId12"/>
    <sheet name="Приложение 13" sheetId="15" r:id="rId13"/>
    <sheet name="Приложение 14" sheetId="19" r:id="rId14"/>
    <sheet name="Приложение 15" sheetId="29" r:id="rId15"/>
    <sheet name="Приложение 16" sheetId="21" r:id="rId16"/>
    <sheet name="Приложение 17" sheetId="30" r:id="rId17"/>
  </sheets>
  <definedNames>
    <definedName name="_xlnm._FilterDatabase" localSheetId="9" hidden="1">'Приложение 10'!$A$9:$M$100</definedName>
    <definedName name="_xlnm._FilterDatabase" localSheetId="2" hidden="1">'Приложение 3'!$A$7:$J$214</definedName>
    <definedName name="_xlnm._FilterDatabase" localSheetId="3" hidden="1">'Приложение 4'!$A$8:$J$187</definedName>
    <definedName name="_xlnm._FilterDatabase" localSheetId="4" hidden="1">'Приложение 5'!$A$7:$G$161</definedName>
    <definedName name="_xlnm._FilterDatabase" localSheetId="5" hidden="1">'Приложение 6'!$A$7:$H$154</definedName>
    <definedName name="_xlnm._FilterDatabase" localSheetId="8" hidden="1">'Приложение 9'!$A$9:$K$112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12" i="9" l="1"/>
  <c r="D33" i="22" l="1"/>
  <c r="C33" i="22"/>
  <c r="C32" i="1"/>
  <c r="E24" i="25" l="1"/>
  <c r="D24" i="25"/>
  <c r="C13" i="30" l="1"/>
  <c r="B13" i="30"/>
  <c r="B13" i="21"/>
  <c r="L68" i="26"/>
  <c r="J68" i="26"/>
  <c r="L70" i="26"/>
  <c r="J70" i="26"/>
  <c r="J99" i="9"/>
  <c r="J101" i="9"/>
  <c r="J97" i="9"/>
  <c r="J63" i="9"/>
  <c r="D12" i="7"/>
  <c r="H148" i="24"/>
  <c r="G148" i="24"/>
  <c r="G147" i="24" s="1"/>
  <c r="H146" i="24"/>
  <c r="H145" i="24" s="1"/>
  <c r="H144" i="24" s="1"/>
  <c r="G145" i="24"/>
  <c r="G144" i="24" s="1"/>
  <c r="G143" i="24" s="1"/>
  <c r="H38" i="24"/>
  <c r="G38" i="24"/>
  <c r="H36" i="24"/>
  <c r="G36" i="24"/>
  <c r="H27" i="24"/>
  <c r="G27" i="24"/>
  <c r="H25" i="24"/>
  <c r="G25" i="24"/>
  <c r="G142" i="5"/>
  <c r="G141" i="5" s="1"/>
  <c r="G140" i="5" s="1"/>
  <c r="G142" i="24" l="1"/>
  <c r="H143" i="24"/>
  <c r="H142" i="24" s="1"/>
  <c r="I150" i="3"/>
  <c r="G49" i="5"/>
  <c r="G47" i="5"/>
  <c r="G36" i="5"/>
  <c r="G24" i="5"/>
  <c r="G23" i="5" s="1"/>
  <c r="G22" i="5" s="1"/>
  <c r="G21" i="5" s="1"/>
  <c r="G29" i="5"/>
  <c r="G28" i="5" s="1"/>
  <c r="G27" i="5" s="1"/>
  <c r="G26" i="5" s="1"/>
  <c r="I193" i="3"/>
  <c r="I192" i="3" s="1"/>
  <c r="I191" i="3" s="1"/>
  <c r="I190" i="3" s="1"/>
  <c r="I198" i="3"/>
  <c r="I197" i="3" s="1"/>
  <c r="I196" i="3" s="1"/>
  <c r="I195" i="3" s="1"/>
  <c r="J127" i="23"/>
  <c r="J125" i="23" s="1"/>
  <c r="J124" i="23" s="1"/>
  <c r="J123" i="23" s="1"/>
  <c r="J122" i="23" s="1"/>
  <c r="I127" i="23"/>
  <c r="I187" i="3"/>
  <c r="I186" i="3" s="1"/>
  <c r="I185" i="3" s="1"/>
  <c r="I184" i="3" s="1"/>
  <c r="I112" i="3"/>
  <c r="I111" i="3" s="1"/>
  <c r="I110" i="3" s="1"/>
  <c r="I124" i="23" l="1"/>
  <c r="I123" i="23" s="1"/>
  <c r="I126" i="23"/>
  <c r="G20" i="5"/>
  <c r="I189" i="3"/>
  <c r="J121" i="23"/>
  <c r="C13" i="15"/>
  <c r="I122" i="23" l="1"/>
  <c r="I121" i="23" s="1"/>
  <c r="H134" i="24"/>
  <c r="H133" i="24" s="1"/>
  <c r="G134" i="24"/>
  <c r="G133" i="24" s="1"/>
  <c r="G34" i="5"/>
  <c r="G38" i="5"/>
  <c r="G41" i="5"/>
  <c r="G40" i="5" s="1"/>
  <c r="I95" i="23"/>
  <c r="J95" i="23"/>
  <c r="D14" i="22"/>
  <c r="C14" i="22"/>
  <c r="C13" i="1"/>
  <c r="H14" i="24" l="1"/>
  <c r="H13" i="24" s="1"/>
  <c r="G14" i="24"/>
  <c r="G13" i="24" s="1"/>
  <c r="G14" i="5"/>
  <c r="G13" i="5" s="1"/>
  <c r="C9" i="30" l="1"/>
  <c r="B9" i="30"/>
  <c r="B9" i="21"/>
  <c r="L94" i="26"/>
  <c r="L93" i="26" s="1"/>
  <c r="L92" i="26" s="1"/>
  <c r="J94" i="26"/>
  <c r="J93" i="26" s="1"/>
  <c r="J92" i="26" s="1"/>
  <c r="J85" i="26"/>
  <c r="L81" i="26"/>
  <c r="J81" i="26"/>
  <c r="L72" i="26"/>
  <c r="L67" i="26" s="1"/>
  <c r="J72" i="26"/>
  <c r="J67" i="26" s="1"/>
  <c r="L57" i="26"/>
  <c r="J57" i="26"/>
  <c r="J60" i="9"/>
  <c r="E35" i="25"/>
  <c r="D35" i="25"/>
  <c r="D37" i="25"/>
  <c r="E37" i="25"/>
  <c r="E33" i="25"/>
  <c r="D33" i="25"/>
  <c r="D34" i="7"/>
  <c r="H91" i="24"/>
  <c r="H90" i="24" s="1"/>
  <c r="H89" i="24" s="1"/>
  <c r="G91" i="24"/>
  <c r="G90" i="24" s="1"/>
  <c r="G89" i="24" s="1"/>
  <c r="H72" i="24"/>
  <c r="H71" i="24" s="1"/>
  <c r="H70" i="24" s="1"/>
  <c r="G72" i="24"/>
  <c r="G71" i="24" s="1"/>
  <c r="G70" i="24" s="1"/>
  <c r="H62" i="24"/>
  <c r="H61" i="24" s="1"/>
  <c r="G62" i="24"/>
  <c r="G61" i="24" s="1"/>
  <c r="H54" i="24"/>
  <c r="H53" i="24" s="1"/>
  <c r="H52" i="24" s="1"/>
  <c r="H51" i="24" s="1"/>
  <c r="G54" i="24"/>
  <c r="G53" i="24" s="1"/>
  <c r="G52" i="24" s="1"/>
  <c r="G51" i="24" s="1"/>
  <c r="G159" i="5"/>
  <c r="G158" i="5" s="1"/>
  <c r="G73" i="5"/>
  <c r="G72" i="5" s="1"/>
  <c r="G70" i="5"/>
  <c r="G45" i="5"/>
  <c r="J178" i="23"/>
  <c r="J177" i="23" s="1"/>
  <c r="J176" i="23" s="1"/>
  <c r="J175" i="23" s="1"/>
  <c r="J174" i="23" s="1"/>
  <c r="J173" i="23" s="1"/>
  <c r="I178" i="23"/>
  <c r="I177" i="23" s="1"/>
  <c r="I176" i="23" s="1"/>
  <c r="I175" i="23" s="1"/>
  <c r="I174" i="23" s="1"/>
  <c r="I173" i="23" s="1"/>
  <c r="I161" i="23"/>
  <c r="I160" i="23" s="1"/>
  <c r="I159" i="23" s="1"/>
  <c r="I158" i="23" s="1"/>
  <c r="J151" i="23"/>
  <c r="J150" i="23" s="1"/>
  <c r="J149" i="23" s="1"/>
  <c r="I151" i="23"/>
  <c r="I150" i="23" s="1"/>
  <c r="I149" i="23" s="1"/>
  <c r="J131" i="23"/>
  <c r="J130" i="23" s="1"/>
  <c r="J129" i="23" s="1"/>
  <c r="J120" i="23" s="1"/>
  <c r="I131" i="23"/>
  <c r="I130" i="23" s="1"/>
  <c r="I129" i="23" s="1"/>
  <c r="I120" i="23" s="1"/>
  <c r="D36" i="22"/>
  <c r="D31" i="22"/>
  <c r="D27" i="22"/>
  <c r="D25" i="22"/>
  <c r="D19" i="22"/>
  <c r="D10" i="22"/>
  <c r="D9" i="22" s="1"/>
  <c r="C36" i="22"/>
  <c r="C31" i="22"/>
  <c r="C27" i="22"/>
  <c r="C25" i="22"/>
  <c r="C19" i="22"/>
  <c r="C10" i="22"/>
  <c r="C9" i="22" s="1"/>
  <c r="D8" i="22" l="1"/>
  <c r="C8" i="22"/>
  <c r="C30" i="22"/>
  <c r="D30" i="22"/>
  <c r="C18" i="1"/>
  <c r="C38" i="22" l="1"/>
  <c r="D38" i="22"/>
  <c r="J75" i="9" l="1"/>
  <c r="C7" i="30" l="1"/>
  <c r="B7" i="30"/>
  <c r="B7" i="21"/>
  <c r="B17" i="30" l="1"/>
  <c r="L33" i="26"/>
  <c r="J33" i="26"/>
  <c r="L98" i="26"/>
  <c r="L97" i="26" s="1"/>
  <c r="L96" i="26" s="1"/>
  <c r="L90" i="26"/>
  <c r="L88" i="26"/>
  <c r="L87" i="26" s="1"/>
  <c r="L85" i="26"/>
  <c r="L83" i="26"/>
  <c r="L78" i="26"/>
  <c r="L76" i="26"/>
  <c r="L75" i="26" s="1"/>
  <c r="L65" i="26"/>
  <c r="L63" i="26"/>
  <c r="L60" i="26"/>
  <c r="L59" i="26" s="1"/>
  <c r="L55" i="26"/>
  <c r="L53" i="26"/>
  <c r="L49" i="26"/>
  <c r="L47" i="26"/>
  <c r="L44" i="26"/>
  <c r="L43" i="26" s="1"/>
  <c r="M41" i="26"/>
  <c r="M40" i="26" s="1"/>
  <c r="M39" i="26" s="1"/>
  <c r="L41" i="26"/>
  <c r="L40" i="26" s="1"/>
  <c r="M37" i="26"/>
  <c r="M36" i="26" s="1"/>
  <c r="M35" i="26" s="1"/>
  <c r="L37" i="26"/>
  <c r="L36" i="26" s="1"/>
  <c r="L35" i="26" s="1"/>
  <c r="L31" i="26"/>
  <c r="L27" i="26"/>
  <c r="L24" i="26"/>
  <c r="L23" i="26" s="1"/>
  <c r="L19" i="26"/>
  <c r="L18" i="26" s="1"/>
  <c r="L16" i="26"/>
  <c r="L15" i="26" s="1"/>
  <c r="L13" i="26"/>
  <c r="L12" i="26" s="1"/>
  <c r="J98" i="26"/>
  <c r="J97" i="26" s="1"/>
  <c r="J96" i="26" s="1"/>
  <c r="J90" i="26"/>
  <c r="J88" i="26"/>
  <c r="J83" i="26"/>
  <c r="J80" i="26" s="1"/>
  <c r="J78" i="26"/>
  <c r="J76" i="26"/>
  <c r="J65" i="26"/>
  <c r="J63" i="26"/>
  <c r="J60" i="26"/>
  <c r="J59" i="26" s="1"/>
  <c r="J55" i="26"/>
  <c r="J53" i="26"/>
  <c r="J49" i="26"/>
  <c r="J47" i="26"/>
  <c r="J44" i="26"/>
  <c r="J43" i="26" s="1"/>
  <c r="K41" i="26"/>
  <c r="K40" i="26" s="1"/>
  <c r="K39" i="26" s="1"/>
  <c r="J41" i="26"/>
  <c r="J40" i="26" s="1"/>
  <c r="K37" i="26"/>
  <c r="K36" i="26" s="1"/>
  <c r="K35" i="26" s="1"/>
  <c r="J37" i="26"/>
  <c r="J36" i="26" s="1"/>
  <c r="J35" i="26" s="1"/>
  <c r="J31" i="26"/>
  <c r="J27" i="26"/>
  <c r="J24" i="26"/>
  <c r="J23" i="26" s="1"/>
  <c r="J19" i="26"/>
  <c r="J18" i="26" s="1"/>
  <c r="J16" i="26"/>
  <c r="J15" i="26" s="1"/>
  <c r="J13" i="26"/>
  <c r="J12" i="26" s="1"/>
  <c r="J19" i="9"/>
  <c r="J90" i="9"/>
  <c r="J81" i="9"/>
  <c r="J68" i="9"/>
  <c r="J50" i="9"/>
  <c r="J52" i="9"/>
  <c r="J29" i="9"/>
  <c r="J16" i="9"/>
  <c r="J15" i="9" s="1"/>
  <c r="E20" i="25"/>
  <c r="D20" i="25"/>
  <c r="E12" i="25"/>
  <c r="D12" i="25"/>
  <c r="D21" i="7"/>
  <c r="H152" i="24"/>
  <c r="H151" i="24" s="1"/>
  <c r="H150" i="24" s="1"/>
  <c r="H141" i="24" s="1"/>
  <c r="G152" i="24"/>
  <c r="G151" i="24" s="1"/>
  <c r="G150" i="24" s="1"/>
  <c r="G141" i="24" s="1"/>
  <c r="H139" i="24"/>
  <c r="H138" i="24" s="1"/>
  <c r="H137" i="24" s="1"/>
  <c r="H136" i="24" s="1"/>
  <c r="G139" i="24"/>
  <c r="G138" i="24" s="1"/>
  <c r="G137" i="24" s="1"/>
  <c r="G136" i="24" s="1"/>
  <c r="H131" i="24"/>
  <c r="H130" i="24" s="1"/>
  <c r="H129" i="24" s="1"/>
  <c r="H128" i="24" s="1"/>
  <c r="G131" i="24"/>
  <c r="G130" i="24" s="1"/>
  <c r="G129" i="24" s="1"/>
  <c r="G128" i="24" s="1"/>
  <c r="H126" i="24"/>
  <c r="H125" i="24" s="1"/>
  <c r="H124" i="24" s="1"/>
  <c r="H123" i="24" s="1"/>
  <c r="G126" i="24"/>
  <c r="G125" i="24" s="1"/>
  <c r="G124" i="24" s="1"/>
  <c r="G123" i="24" s="1"/>
  <c r="H121" i="24"/>
  <c r="H120" i="24" s="1"/>
  <c r="H119" i="24" s="1"/>
  <c r="G121" i="24"/>
  <c r="G120" i="24" s="1"/>
  <c r="G119" i="24" s="1"/>
  <c r="H117" i="24"/>
  <c r="H116" i="24" s="1"/>
  <c r="G117" i="24"/>
  <c r="G116" i="24" s="1"/>
  <c r="H114" i="24"/>
  <c r="H113" i="24" s="1"/>
  <c r="G114" i="24"/>
  <c r="G113" i="24" s="1"/>
  <c r="H109" i="24"/>
  <c r="H108" i="24" s="1"/>
  <c r="H107" i="24" s="1"/>
  <c r="H106" i="24" s="1"/>
  <c r="G109" i="24"/>
  <c r="G108" i="24" s="1"/>
  <c r="G107" i="24" s="1"/>
  <c r="G106" i="24" s="1"/>
  <c r="H104" i="24"/>
  <c r="H103" i="24" s="1"/>
  <c r="G104" i="24"/>
  <c r="G103" i="24" s="1"/>
  <c r="H101" i="24"/>
  <c r="H100" i="24" s="1"/>
  <c r="G101" i="24"/>
  <c r="G100" i="24" s="1"/>
  <c r="H97" i="24"/>
  <c r="H96" i="24" s="1"/>
  <c r="H95" i="24" s="1"/>
  <c r="G97" i="24"/>
  <c r="G96" i="24" s="1"/>
  <c r="G95" i="24" s="1"/>
  <c r="H87" i="24"/>
  <c r="H86" i="24" s="1"/>
  <c r="H85" i="24" s="1"/>
  <c r="H84" i="24" s="1"/>
  <c r="G87" i="24"/>
  <c r="G86" i="24" s="1"/>
  <c r="G85" i="24" s="1"/>
  <c r="G84" i="24" s="1"/>
  <c r="H82" i="24"/>
  <c r="H81" i="24" s="1"/>
  <c r="H80" i="24" s="1"/>
  <c r="H79" i="24" s="1"/>
  <c r="G82" i="24"/>
  <c r="G81" i="24" s="1"/>
  <c r="G80" i="24" s="1"/>
  <c r="G79" i="24" s="1"/>
  <c r="H77" i="24"/>
  <c r="H76" i="24" s="1"/>
  <c r="H75" i="24" s="1"/>
  <c r="H74" i="24" s="1"/>
  <c r="G77" i="24"/>
  <c r="G76" i="24" s="1"/>
  <c r="G75" i="24" s="1"/>
  <c r="G74" i="24" s="1"/>
  <c r="H66" i="24"/>
  <c r="H65" i="24" s="1"/>
  <c r="H64" i="24" s="1"/>
  <c r="G66" i="24"/>
  <c r="G65" i="24" s="1"/>
  <c r="H59" i="24"/>
  <c r="H58" i="24" s="1"/>
  <c r="G59" i="24"/>
  <c r="G58" i="24" s="1"/>
  <c r="G57" i="24" s="1"/>
  <c r="H49" i="24"/>
  <c r="H48" i="24" s="1"/>
  <c r="H47" i="24" s="1"/>
  <c r="G49" i="24"/>
  <c r="G48" i="24" s="1"/>
  <c r="G47" i="24" s="1"/>
  <c r="H45" i="24"/>
  <c r="H44" i="24" s="1"/>
  <c r="H43" i="24" s="1"/>
  <c r="G45" i="24"/>
  <c r="G44" i="24" s="1"/>
  <c r="G43" i="24" s="1"/>
  <c r="H41" i="24"/>
  <c r="H40" i="24" s="1"/>
  <c r="G41" i="24"/>
  <c r="G40" i="24" s="1"/>
  <c r="H34" i="24"/>
  <c r="H33" i="24" s="1"/>
  <c r="G34" i="24"/>
  <c r="G33" i="24" s="1"/>
  <c r="H30" i="24"/>
  <c r="H29" i="24" s="1"/>
  <c r="G30" i="24"/>
  <c r="G29" i="24" s="1"/>
  <c r="H23" i="24"/>
  <c r="G23" i="24"/>
  <c r="H18" i="24"/>
  <c r="H17" i="24" s="1"/>
  <c r="H16" i="24" s="1"/>
  <c r="G18" i="24"/>
  <c r="G17" i="24" s="1"/>
  <c r="G16" i="24" s="1"/>
  <c r="H11" i="24"/>
  <c r="H10" i="24" s="1"/>
  <c r="H9" i="24" s="1"/>
  <c r="G11" i="24"/>
  <c r="G10" i="24" s="1"/>
  <c r="G9" i="24" s="1"/>
  <c r="G155" i="5"/>
  <c r="G154" i="5" s="1"/>
  <c r="G153" i="5" s="1"/>
  <c r="G151" i="5"/>
  <c r="G150" i="5" s="1"/>
  <c r="G149" i="5" s="1"/>
  <c r="G146" i="5"/>
  <c r="G145" i="5" s="1"/>
  <c r="G144" i="5" s="1"/>
  <c r="G139" i="5" s="1"/>
  <c r="G137" i="5"/>
  <c r="G136" i="5" s="1"/>
  <c r="G135" i="5" s="1"/>
  <c r="G134" i="5" s="1"/>
  <c r="G132" i="5"/>
  <c r="G131" i="5" s="1"/>
  <c r="G129" i="5"/>
  <c r="G128" i="5" s="1"/>
  <c r="G125" i="5"/>
  <c r="G124" i="5" s="1"/>
  <c r="G123" i="5" s="1"/>
  <c r="G120" i="5"/>
  <c r="G119" i="5" s="1"/>
  <c r="G118" i="5" s="1"/>
  <c r="G117" i="5" s="1"/>
  <c r="G115" i="5"/>
  <c r="G114" i="5" s="1"/>
  <c r="G112" i="5"/>
  <c r="G111" i="5" s="1"/>
  <c r="G108" i="5"/>
  <c r="G107" i="5" s="1"/>
  <c r="G106" i="5" s="1"/>
  <c r="G102" i="5"/>
  <c r="G101" i="5" s="1"/>
  <c r="G100" i="5" s="1"/>
  <c r="G98" i="5"/>
  <c r="G97" i="5" s="1"/>
  <c r="G96" i="5" s="1"/>
  <c r="G93" i="5"/>
  <c r="G92" i="5" s="1"/>
  <c r="G91" i="5" s="1"/>
  <c r="G90" i="5" s="1"/>
  <c r="G88" i="5"/>
  <c r="G87" i="5" s="1"/>
  <c r="G86" i="5" s="1"/>
  <c r="G85" i="5" s="1"/>
  <c r="J75" i="26" l="1"/>
  <c r="L80" i="26"/>
  <c r="G148" i="5"/>
  <c r="K100" i="26"/>
  <c r="M100" i="26"/>
  <c r="J87" i="26"/>
  <c r="L26" i="26"/>
  <c r="L11" i="26" s="1"/>
  <c r="J49" i="9"/>
  <c r="J26" i="26"/>
  <c r="J11" i="26" s="1"/>
  <c r="G95" i="5"/>
  <c r="G69" i="24"/>
  <c r="G68" i="24" s="1"/>
  <c r="G99" i="24"/>
  <c r="G94" i="24" s="1"/>
  <c r="G93" i="24" s="1"/>
  <c r="K10" i="26"/>
  <c r="H69" i="24"/>
  <c r="H68" i="24" s="1"/>
  <c r="H99" i="24"/>
  <c r="H94" i="24" s="1"/>
  <c r="H93" i="24" s="1"/>
  <c r="H32" i="24"/>
  <c r="G32" i="24"/>
  <c r="G110" i="5"/>
  <c r="G105" i="5" s="1"/>
  <c r="G104" i="5" s="1"/>
  <c r="G8" i="24"/>
  <c r="G127" i="5"/>
  <c r="G122" i="5" s="1"/>
  <c r="G157" i="5"/>
  <c r="G22" i="24"/>
  <c r="G21" i="24" s="1"/>
  <c r="H112" i="24"/>
  <c r="H111" i="24" s="1"/>
  <c r="H22" i="24"/>
  <c r="H21" i="24" s="1"/>
  <c r="G112" i="24"/>
  <c r="G111" i="24" s="1"/>
  <c r="M10" i="26"/>
  <c r="G64" i="24"/>
  <c r="G56" i="24" s="1"/>
  <c r="C17" i="30"/>
  <c r="L62" i="26"/>
  <c r="J46" i="26"/>
  <c r="J39" i="26" s="1"/>
  <c r="J62" i="26"/>
  <c r="L52" i="26"/>
  <c r="L46" i="26"/>
  <c r="L39" i="26" s="1"/>
  <c r="J52" i="26"/>
  <c r="H57" i="24"/>
  <c r="H56" i="24" s="1"/>
  <c r="H8" i="24"/>
  <c r="G83" i="5"/>
  <c r="G82" i="5" s="1"/>
  <c r="G81" i="5" s="1"/>
  <c r="G77" i="5"/>
  <c r="G76" i="5" s="1"/>
  <c r="G69" i="5"/>
  <c r="G65" i="5"/>
  <c r="G64" i="5" s="1"/>
  <c r="G63" i="5" s="1"/>
  <c r="G62" i="5" s="1"/>
  <c r="G60" i="5"/>
  <c r="G59" i="5" s="1"/>
  <c r="G58" i="5" s="1"/>
  <c r="G56" i="5"/>
  <c r="G55" i="5" s="1"/>
  <c r="G54" i="5" s="1"/>
  <c r="G52" i="5"/>
  <c r="G51" i="5" s="1"/>
  <c r="G18" i="5"/>
  <c r="G17" i="5" s="1"/>
  <c r="G16" i="5" s="1"/>
  <c r="G11" i="5"/>
  <c r="G10" i="5" s="1"/>
  <c r="G9" i="5" s="1"/>
  <c r="J58" i="23"/>
  <c r="J57" i="23" s="1"/>
  <c r="J56" i="23" s="1"/>
  <c r="J55" i="23" s="1"/>
  <c r="J54" i="23" s="1"/>
  <c r="I58" i="23"/>
  <c r="I57" i="23" s="1"/>
  <c r="I56" i="23" s="1"/>
  <c r="I55" i="23" s="1"/>
  <c r="I54" i="23" s="1"/>
  <c r="J51" i="26" l="1"/>
  <c r="L51" i="26"/>
  <c r="G8" i="5"/>
  <c r="H20" i="24"/>
  <c r="H154" i="24" s="1"/>
  <c r="G20" i="24"/>
  <c r="G154" i="24" s="1"/>
  <c r="G80" i="5"/>
  <c r="G79" i="5" s="1"/>
  <c r="G75" i="5"/>
  <c r="L74" i="26"/>
  <c r="J74" i="26"/>
  <c r="J100" i="26" s="1"/>
  <c r="G44" i="5"/>
  <c r="G43" i="5" s="1"/>
  <c r="G68" i="5"/>
  <c r="G33" i="5"/>
  <c r="G32" i="5" s="1"/>
  <c r="J185" i="23"/>
  <c r="J184" i="23" s="1"/>
  <c r="J183" i="23" s="1"/>
  <c r="J182" i="23" s="1"/>
  <c r="J181" i="23" s="1"/>
  <c r="J180" i="23" s="1"/>
  <c r="J171" i="23"/>
  <c r="J170" i="23" s="1"/>
  <c r="J169" i="23" s="1"/>
  <c r="J167" i="23"/>
  <c r="J166" i="23" s="1"/>
  <c r="J165" i="23" s="1"/>
  <c r="J161" i="23"/>
  <c r="J160" i="23" s="1"/>
  <c r="J159" i="23" s="1"/>
  <c r="J158" i="23" s="1"/>
  <c r="J156" i="23"/>
  <c r="J155" i="23" s="1"/>
  <c r="J154" i="23" s="1"/>
  <c r="J153" i="23" s="1"/>
  <c r="J144" i="23"/>
  <c r="J143" i="23" s="1"/>
  <c r="J142" i="23" s="1"/>
  <c r="J141" i="23" s="1"/>
  <c r="J139" i="23"/>
  <c r="J138" i="23" s="1"/>
  <c r="J137" i="23" s="1"/>
  <c r="J136" i="23" s="1"/>
  <c r="J135" i="23" s="1"/>
  <c r="J134" i="23" s="1"/>
  <c r="J118" i="23"/>
  <c r="J117" i="23" s="1"/>
  <c r="J116" i="23" s="1"/>
  <c r="J114" i="23"/>
  <c r="J113" i="23" s="1"/>
  <c r="J112" i="23" s="1"/>
  <c r="J108" i="23"/>
  <c r="J107" i="23" s="1"/>
  <c r="J106" i="23" s="1"/>
  <c r="J105" i="23" s="1"/>
  <c r="J104" i="23" s="1"/>
  <c r="J102" i="23"/>
  <c r="J101" i="23" s="1"/>
  <c r="J100" i="23" s="1"/>
  <c r="J98" i="23"/>
  <c r="J97" i="23" s="1"/>
  <c r="J94" i="23"/>
  <c r="J88" i="23"/>
  <c r="J87" i="23" s="1"/>
  <c r="J85" i="23"/>
  <c r="J84" i="23" s="1"/>
  <c r="J78" i="23"/>
  <c r="J77" i="23" s="1"/>
  <c r="J76" i="23" s="1"/>
  <c r="J75" i="23" s="1"/>
  <c r="J74" i="23" s="1"/>
  <c r="J72" i="23"/>
  <c r="J71" i="23" s="1"/>
  <c r="J70" i="23" s="1"/>
  <c r="J69" i="23" s="1"/>
  <c r="J68" i="23" s="1"/>
  <c r="J67" i="23" s="1"/>
  <c r="J64" i="23"/>
  <c r="J63" i="23" s="1"/>
  <c r="J62" i="23" s="1"/>
  <c r="J61" i="23" s="1"/>
  <c r="J60" i="23" s="1"/>
  <c r="J52" i="23"/>
  <c r="J51" i="23" s="1"/>
  <c r="J50" i="23" s="1"/>
  <c r="J49" i="23" s="1"/>
  <c r="J46" i="23"/>
  <c r="J44" i="23"/>
  <c r="J42" i="23"/>
  <c r="J36" i="23"/>
  <c r="J35" i="23" s="1"/>
  <c r="J34" i="23" s="1"/>
  <c r="J33" i="23" s="1"/>
  <c r="J32" i="23" s="1"/>
  <c r="J30" i="23"/>
  <c r="J28" i="23"/>
  <c r="J26" i="23"/>
  <c r="J20" i="23"/>
  <c r="J19" i="23" s="1"/>
  <c r="J18" i="23" s="1"/>
  <c r="J17" i="23" s="1"/>
  <c r="J16" i="23" s="1"/>
  <c r="J14" i="23"/>
  <c r="J13" i="23" s="1"/>
  <c r="J12" i="23" s="1"/>
  <c r="J11" i="23" s="1"/>
  <c r="J10" i="23" s="1"/>
  <c r="I185" i="23"/>
  <c r="I184" i="23" s="1"/>
  <c r="I183" i="23" s="1"/>
  <c r="I182" i="23" s="1"/>
  <c r="I181" i="23" s="1"/>
  <c r="I180" i="23" s="1"/>
  <c r="I171" i="23"/>
  <c r="I170" i="23" s="1"/>
  <c r="I169" i="23" s="1"/>
  <c r="I167" i="23"/>
  <c r="I166" i="23" s="1"/>
  <c r="I165" i="23" s="1"/>
  <c r="I156" i="23"/>
  <c r="I155" i="23" s="1"/>
  <c r="I154" i="23" s="1"/>
  <c r="I153" i="23" s="1"/>
  <c r="I144" i="23"/>
  <c r="I143" i="23" s="1"/>
  <c r="I142" i="23" s="1"/>
  <c r="I141" i="23" s="1"/>
  <c r="I139" i="23"/>
  <c r="I138" i="23" s="1"/>
  <c r="I137" i="23" s="1"/>
  <c r="I136" i="23" s="1"/>
  <c r="I135" i="23" s="1"/>
  <c r="I118" i="23"/>
  <c r="I117" i="23" s="1"/>
  <c r="I116" i="23" s="1"/>
  <c r="I114" i="23"/>
  <c r="I113" i="23" s="1"/>
  <c r="I112" i="23" s="1"/>
  <c r="I108" i="23"/>
  <c r="I107" i="23" s="1"/>
  <c r="I106" i="23" s="1"/>
  <c r="I105" i="23" s="1"/>
  <c r="I104" i="23" s="1"/>
  <c r="I102" i="23"/>
  <c r="I101" i="23" s="1"/>
  <c r="I98" i="23"/>
  <c r="I97" i="23" s="1"/>
  <c r="I94" i="23"/>
  <c r="I88" i="23"/>
  <c r="I87" i="23" s="1"/>
  <c r="I85" i="23"/>
  <c r="I84" i="23" s="1"/>
  <c r="I78" i="23"/>
  <c r="I77" i="23" s="1"/>
  <c r="I76" i="23" s="1"/>
  <c r="I75" i="23" s="1"/>
  <c r="I74" i="23" s="1"/>
  <c r="I72" i="23"/>
  <c r="I71" i="23" s="1"/>
  <c r="I70" i="23" s="1"/>
  <c r="I69" i="23" s="1"/>
  <c r="I68" i="23" s="1"/>
  <c r="I67" i="23" s="1"/>
  <c r="I64" i="23"/>
  <c r="I63" i="23" s="1"/>
  <c r="I62" i="23" s="1"/>
  <c r="I61" i="23" s="1"/>
  <c r="I60" i="23" s="1"/>
  <c r="I52" i="23"/>
  <c r="I51" i="23" s="1"/>
  <c r="I50" i="23" s="1"/>
  <c r="I49" i="23" s="1"/>
  <c r="I46" i="23"/>
  <c r="I44" i="23"/>
  <c r="I42" i="23"/>
  <c r="I36" i="23"/>
  <c r="I35" i="23" s="1"/>
  <c r="I34" i="23" s="1"/>
  <c r="I33" i="23" s="1"/>
  <c r="I32" i="23" s="1"/>
  <c r="I30" i="23"/>
  <c r="I28" i="23"/>
  <c r="I26" i="23"/>
  <c r="I20" i="23"/>
  <c r="I19" i="23" s="1"/>
  <c r="I18" i="23" s="1"/>
  <c r="I17" i="23" s="1"/>
  <c r="I16" i="23" s="1"/>
  <c r="I14" i="23"/>
  <c r="I13" i="23" s="1"/>
  <c r="I12" i="23" s="1"/>
  <c r="I11" i="23" s="1"/>
  <c r="I10" i="23" s="1"/>
  <c r="I172" i="3"/>
  <c r="I171" i="3" s="1"/>
  <c r="I170" i="3" s="1"/>
  <c r="I169" i="3" s="1"/>
  <c r="I137" i="3"/>
  <c r="I136" i="3" s="1"/>
  <c r="I135" i="3" s="1"/>
  <c r="I126" i="3"/>
  <c r="I125" i="3" s="1"/>
  <c r="I124" i="3" s="1"/>
  <c r="I62" i="3"/>
  <c r="I61" i="3" s="1"/>
  <c r="I60" i="3" s="1"/>
  <c r="I59" i="3" s="1"/>
  <c r="I58" i="3" s="1"/>
  <c r="I19" i="3"/>
  <c r="I18" i="3" s="1"/>
  <c r="I17" i="3" s="1"/>
  <c r="I16" i="3" s="1"/>
  <c r="I15" i="3" s="1"/>
  <c r="C26" i="1"/>
  <c r="L100" i="26" l="1"/>
  <c r="L10" i="26"/>
  <c r="J10" i="26"/>
  <c r="I134" i="23"/>
  <c r="I48" i="23"/>
  <c r="J48" i="23"/>
  <c r="G67" i="5"/>
  <c r="G31" i="5"/>
  <c r="J148" i="23"/>
  <c r="I148" i="23"/>
  <c r="I134" i="3"/>
  <c r="J111" i="23"/>
  <c r="J110" i="23" s="1"/>
  <c r="J25" i="23"/>
  <c r="J24" i="23" s="1"/>
  <c r="J23" i="23" s="1"/>
  <c r="J22" i="23" s="1"/>
  <c r="I83" i="23"/>
  <c r="I82" i="23" s="1"/>
  <c r="I81" i="23" s="1"/>
  <c r="I80" i="23" s="1"/>
  <c r="I66" i="23" s="1"/>
  <c r="I93" i="23"/>
  <c r="I100" i="23"/>
  <c r="J41" i="23"/>
  <c r="J40" i="23" s="1"/>
  <c r="J39" i="23" s="1"/>
  <c r="J83" i="23"/>
  <c r="J82" i="23" s="1"/>
  <c r="J81" i="23" s="1"/>
  <c r="J80" i="23" s="1"/>
  <c r="J66" i="23" s="1"/>
  <c r="I41" i="23"/>
  <c r="I40" i="23" s="1"/>
  <c r="I39" i="23" s="1"/>
  <c r="I25" i="23"/>
  <c r="I24" i="23" s="1"/>
  <c r="I23" i="23" s="1"/>
  <c r="I22" i="23" s="1"/>
  <c r="J164" i="23"/>
  <c r="J163" i="23" s="1"/>
  <c r="J93" i="23"/>
  <c r="I111" i="23"/>
  <c r="I110" i="23" s="1"/>
  <c r="I164" i="23"/>
  <c r="I163" i="23" s="1"/>
  <c r="G161" i="5" l="1"/>
  <c r="J38" i="23"/>
  <c r="J9" i="23" s="1"/>
  <c r="I38" i="23"/>
  <c r="I9" i="23" s="1"/>
  <c r="J147" i="23"/>
  <c r="J146" i="23" s="1"/>
  <c r="I147" i="23"/>
  <c r="I146" i="23" s="1"/>
  <c r="I92" i="23"/>
  <c r="I91" i="23" s="1"/>
  <c r="I90" i="23" s="1"/>
  <c r="J92" i="23"/>
  <c r="J91" i="23" s="1"/>
  <c r="J90" i="23" s="1"/>
  <c r="C35" i="1"/>
  <c r="J133" i="23" l="1"/>
  <c r="J187" i="23" s="1"/>
  <c r="I133" i="23"/>
  <c r="I187" i="23" s="1"/>
  <c r="B17" i="21"/>
  <c r="J95" i="9" l="1"/>
  <c r="J93" i="9"/>
  <c r="I182" i="3"/>
  <c r="I181" i="3" s="1"/>
  <c r="I180" i="3" s="1"/>
  <c r="I178" i="3"/>
  <c r="I177" i="3" s="1"/>
  <c r="I176" i="3" s="1"/>
  <c r="J92" i="9" l="1"/>
  <c r="I175" i="3"/>
  <c r="I174" i="3" s="1"/>
  <c r="J24" i="9" l="1"/>
  <c r="I35" i="3"/>
  <c r="I34" i="3" s="1"/>
  <c r="I33" i="3" s="1"/>
  <c r="I32" i="3" s="1"/>
  <c r="D34" i="27" l="1"/>
  <c r="D12" i="27"/>
  <c r="D22" i="27" s="1"/>
  <c r="C34" i="27"/>
  <c r="C12" i="27"/>
  <c r="C22" i="27" s="1"/>
  <c r="C34" i="17"/>
  <c r="C12" i="17"/>
  <c r="C22" i="17" s="1"/>
  <c r="J109" i="9" l="1"/>
  <c r="J108" i="9" s="1"/>
  <c r="J107" i="9" s="1"/>
  <c r="J105" i="9"/>
  <c r="J104" i="9" s="1"/>
  <c r="J103" i="9" s="1"/>
  <c r="J88" i="9"/>
  <c r="J86" i="9"/>
  <c r="J79" i="9"/>
  <c r="J83" i="9"/>
  <c r="J73" i="9"/>
  <c r="J72" i="9" s="1"/>
  <c r="J70" i="9"/>
  <c r="J67" i="9" s="1"/>
  <c r="J65" i="9"/>
  <c r="J62" i="9" s="1"/>
  <c r="J58" i="9"/>
  <c r="J56" i="9"/>
  <c r="K44" i="9"/>
  <c r="K43" i="9" s="1"/>
  <c r="K42" i="9" s="1"/>
  <c r="J47" i="9"/>
  <c r="J46" i="9" s="1"/>
  <c r="J44" i="9"/>
  <c r="J43" i="9" s="1"/>
  <c r="K40" i="9"/>
  <c r="K39" i="9" s="1"/>
  <c r="K38" i="9" s="1"/>
  <c r="J40" i="9"/>
  <c r="J39" i="9" s="1"/>
  <c r="J38" i="9" s="1"/>
  <c r="J32" i="9"/>
  <c r="J36" i="9"/>
  <c r="J31" i="9" s="1"/>
  <c r="J28" i="9"/>
  <c r="J26" i="9"/>
  <c r="J13" i="9"/>
  <c r="J12" i="9" s="1"/>
  <c r="K111" i="9" l="1"/>
  <c r="J85" i="9"/>
  <c r="K10" i="9"/>
  <c r="J42" i="9"/>
  <c r="J23" i="9"/>
  <c r="J18" i="9"/>
  <c r="J55" i="9"/>
  <c r="J78" i="9"/>
  <c r="E29" i="25"/>
  <c r="E18" i="25"/>
  <c r="D29" i="25"/>
  <c r="D18" i="25"/>
  <c r="D25" i="7"/>
  <c r="D36" i="7"/>
  <c r="I205" i="3"/>
  <c r="I204" i="3" s="1"/>
  <c r="I203" i="3" s="1"/>
  <c r="I106" i="3"/>
  <c r="I105" i="3" s="1"/>
  <c r="I155" i="3"/>
  <c r="I154" i="3" s="1"/>
  <c r="I153" i="3" s="1"/>
  <c r="I152" i="3" s="1"/>
  <c r="I149" i="3"/>
  <c r="I148" i="3" s="1"/>
  <c r="I147" i="3" s="1"/>
  <c r="I132" i="3"/>
  <c r="J11" i="9" l="1"/>
  <c r="E39" i="25"/>
  <c r="D39" i="25"/>
  <c r="J54" i="9"/>
  <c r="I202" i="3"/>
  <c r="I201" i="3" s="1"/>
  <c r="I200" i="3" s="1"/>
  <c r="I131" i="3"/>
  <c r="I130" i="3" s="1"/>
  <c r="I129" i="3" s="1"/>
  <c r="I128" i="3" s="1"/>
  <c r="J77" i="9"/>
  <c r="I104" i="3"/>
  <c r="J111" i="9" l="1"/>
  <c r="J10" i="9"/>
  <c r="I40" i="3" l="1"/>
  <c r="I39" i="3" s="1"/>
  <c r="I38" i="3" s="1"/>
  <c r="I37" i="3" l="1"/>
  <c r="I31" i="3" s="1"/>
  <c r="I92" i="3"/>
  <c r="I91" i="3" s="1"/>
  <c r="I99" i="3" l="1"/>
  <c r="I98" i="3" s="1"/>
  <c r="I212" i="3" l="1"/>
  <c r="I211" i="3" s="1"/>
  <c r="I210" i="3" s="1"/>
  <c r="I167" i="3"/>
  <c r="I166" i="3" s="1"/>
  <c r="I165" i="3" s="1"/>
  <c r="I164" i="3" s="1"/>
  <c r="I162" i="3"/>
  <c r="I161" i="3" s="1"/>
  <c r="I160" i="3" s="1"/>
  <c r="I145" i="3"/>
  <c r="I144" i="3" s="1"/>
  <c r="I143" i="3" s="1"/>
  <c r="I142" i="3" s="1"/>
  <c r="I141" i="3" s="1"/>
  <c r="I140" i="3" s="1"/>
  <c r="I122" i="3"/>
  <c r="I116" i="3"/>
  <c r="I115" i="3" s="1"/>
  <c r="I114" i="3" s="1"/>
  <c r="I109" i="3" s="1"/>
  <c r="I102" i="3"/>
  <c r="I101" i="3" s="1"/>
  <c r="I82" i="3"/>
  <c r="I81" i="3" s="1"/>
  <c r="I80" i="3" s="1"/>
  <c r="I76" i="3"/>
  <c r="I75" i="3" s="1"/>
  <c r="I74" i="3" s="1"/>
  <c r="I73" i="3" s="1"/>
  <c r="I72" i="3" s="1"/>
  <c r="I71" i="3" s="1"/>
  <c r="I68" i="3"/>
  <c r="I67" i="3" s="1"/>
  <c r="I66" i="3" s="1"/>
  <c r="I65" i="3" s="1"/>
  <c r="I64" i="3" s="1"/>
  <c r="I56" i="3"/>
  <c r="I52" i="3"/>
  <c r="I54" i="3"/>
  <c r="I89" i="3"/>
  <c r="I88" i="3" s="1"/>
  <c r="I46" i="3"/>
  <c r="I45" i="3" s="1"/>
  <c r="I44" i="3" s="1"/>
  <c r="I29" i="3"/>
  <c r="I27" i="3"/>
  <c r="I25" i="3"/>
  <c r="I13" i="3"/>
  <c r="I12" i="3" s="1"/>
  <c r="I11" i="3" s="1"/>
  <c r="I108" i="3" l="1"/>
  <c r="I209" i="3"/>
  <c r="I208" i="3" s="1"/>
  <c r="I207" i="3" s="1"/>
  <c r="I121" i="3"/>
  <c r="I120" i="3" s="1"/>
  <c r="I79" i="3"/>
  <c r="I78" i="3" s="1"/>
  <c r="I43" i="3"/>
  <c r="I42" i="3" s="1"/>
  <c r="I10" i="3"/>
  <c r="I9" i="3" s="1"/>
  <c r="I159" i="3"/>
  <c r="I87" i="3"/>
  <c r="I86" i="3" s="1"/>
  <c r="I97" i="3"/>
  <c r="I96" i="3" s="1"/>
  <c r="I95" i="3" s="1"/>
  <c r="I51" i="3"/>
  <c r="I24" i="3"/>
  <c r="I23" i="3" s="1"/>
  <c r="I85" i="3" l="1"/>
  <c r="I84" i="3" s="1"/>
  <c r="I70" i="3" s="1"/>
  <c r="I158" i="3"/>
  <c r="I119" i="3"/>
  <c r="I118" i="3" s="1"/>
  <c r="I94" i="3" s="1"/>
  <c r="I22" i="3"/>
  <c r="I21" i="3" s="1"/>
  <c r="I50" i="3"/>
  <c r="I49" i="3" s="1"/>
  <c r="I48" i="3" s="1"/>
  <c r="I8" i="3" l="1"/>
  <c r="I157" i="3"/>
  <c r="I139" i="3" s="1"/>
  <c r="I214" i="3" l="1"/>
  <c r="D19" i="7"/>
  <c r="D38" i="7"/>
  <c r="C9" i="1"/>
  <c r="C8" i="1" s="1"/>
  <c r="C30" i="1"/>
  <c r="C24" i="1"/>
  <c r="C7" i="1" l="1"/>
  <c r="C29" i="1"/>
  <c r="C37" i="1" l="1"/>
  <c r="D30" i="7"/>
  <c r="D40" i="7" s="1"/>
</calcChain>
</file>

<file path=xl/sharedStrings.xml><?xml version="1.0" encoding="utf-8"?>
<sst xmlns="http://schemas.openxmlformats.org/spreadsheetml/2006/main" count="7002" uniqueCount="387">
  <si>
    <t>тыс. руб.</t>
  </si>
  <si>
    <t>Код бюджетной            классификации</t>
  </si>
  <si>
    <t>Наименование кода классификации доходов</t>
  </si>
  <si>
    <t>000 1 00 00000 00 0000 000</t>
  </si>
  <si>
    <t>000 1 01 00000 00 0000 000</t>
  </si>
  <si>
    <t>НАЛОГИ НА ПРИБЫЛЬ</t>
  </si>
  <si>
    <t>Налог на доходы физических лиц</t>
  </si>
  <si>
    <t>182 1 01 02010 01 0000 110</t>
  </si>
  <si>
    <t>182 1 01 02020 01 0000 110</t>
  </si>
  <si>
    <t>182 1 01 02030 01 0000 110</t>
  </si>
  <si>
    <t>000 1 06 00000 00 0000 000</t>
  </si>
  <si>
    <t>НАЛОГИ НА ИМУЩЕСТВО</t>
  </si>
  <si>
    <t>182 1 06 01030 10 0000 110</t>
  </si>
  <si>
    <t>000 1 08 00000 00 0000 000</t>
  </si>
  <si>
    <t>ГОСУДАРСТВЕННАЯ ПОШЛИНА</t>
  </si>
  <si>
    <t>000 1 11 00000 00 0000 000</t>
  </si>
  <si>
    <t>ДОХОДЫ ОТ ИСПОЛЬЗОВАНИЯ ИМУЩЕСТВА, НАХОДЯЩЕГОСЯ В МУНИЦИПАЛЬНОЙ СОБСТВЕННОСТИ</t>
  </si>
  <si>
    <t>650 1 11 05035 10 0000 120</t>
  </si>
  <si>
    <t>000 2 00 00000 00 0000 000</t>
  </si>
  <si>
    <t>Всего Доходов</t>
  </si>
  <si>
    <t xml:space="preserve"> </t>
  </si>
  <si>
    <t>182 1 01 02000 01 0000 110</t>
  </si>
  <si>
    <t>Наименование</t>
  </si>
  <si>
    <t>Рз</t>
  </si>
  <si>
    <t>Пр</t>
  </si>
  <si>
    <t>КЦСР</t>
  </si>
  <si>
    <t>КВР</t>
  </si>
  <si>
    <t>МП</t>
  </si>
  <si>
    <t>ПП</t>
  </si>
  <si>
    <t>НР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</si>
  <si>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</si>
  <si>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</si>
  <si>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 исполнительных органов государственной власти субъектов Российской Федерации, местных администраций</t>
  </si>
  <si>
    <t>Иные бюджетные ассигнования</t>
  </si>
  <si>
    <t>Резервные фонды</t>
  </si>
  <si>
    <t>Резервные средства</t>
  </si>
  <si>
    <t>Другие общегосударственные вопросы</t>
  </si>
  <si>
    <t>Прочие мероприятия органов местного самоуправления</t>
  </si>
  <si>
    <t>Расходы на выплаты персоналу казенных учреждений</t>
  </si>
  <si>
    <t xml:space="preserve">Национальная оборона </t>
  </si>
  <si>
    <t>Мобилизационная  и вневойсковая подготовка</t>
  </si>
  <si>
    <t>Непрограммные расходы</t>
  </si>
  <si>
    <t>Национальная безопасность и правоохранительная деятельность</t>
  </si>
  <si>
    <t>Национальная экономика</t>
  </si>
  <si>
    <t>Общеэкономические вопросы</t>
  </si>
  <si>
    <t>Связь и информатика</t>
  </si>
  <si>
    <t>Услуги в области информационных технологий</t>
  </si>
  <si>
    <t>Жилищно-коммунальное хозяйство</t>
  </si>
  <si>
    <t>Жилищное хозяйство</t>
  </si>
  <si>
    <t>Подпрограмма «Обеспечение равных прав потребителей на получение энергетических ресурсов»</t>
  </si>
  <si>
    <t>Коммунальное хозяйство</t>
  </si>
  <si>
    <t>Благоустройство</t>
  </si>
  <si>
    <t>Социальная политика</t>
  </si>
  <si>
    <t>Пенсионное обеспечение</t>
  </si>
  <si>
    <t>Социальное обеспечение и иные выплаты населению</t>
  </si>
  <si>
    <t>Межбюджетные трансферты</t>
  </si>
  <si>
    <t>ВСЕГО РАСХОДОВ</t>
  </si>
  <si>
    <t xml:space="preserve">                   </t>
  </si>
  <si>
    <t xml:space="preserve">  </t>
  </si>
  <si>
    <t>01</t>
  </si>
  <si>
    <t>00</t>
  </si>
  <si>
    <t>000</t>
  </si>
  <si>
    <t>02</t>
  </si>
  <si>
    <t>0</t>
  </si>
  <si>
    <t>04</t>
  </si>
  <si>
    <t>1</t>
  </si>
  <si>
    <t>03</t>
  </si>
  <si>
    <t>09</t>
  </si>
  <si>
    <t>05</t>
  </si>
  <si>
    <t>08</t>
  </si>
  <si>
    <t>13</t>
  </si>
  <si>
    <t>2</t>
  </si>
  <si>
    <t>200</t>
  </si>
  <si>
    <t>240</t>
  </si>
  <si>
    <t>4</t>
  </si>
  <si>
    <t>Подпрограмма "Содействие проведению капитального ремонта многоквартирных домов"</t>
  </si>
  <si>
    <t>50</t>
  </si>
  <si>
    <t>800</t>
  </si>
  <si>
    <t>870</t>
  </si>
  <si>
    <t>3</t>
  </si>
  <si>
    <t>14</t>
  </si>
  <si>
    <t>ППП</t>
  </si>
  <si>
    <t>Иные межбюджетные трансферты</t>
  </si>
  <si>
    <t>в т.ч.за счет субвенций</t>
  </si>
  <si>
    <t>тыс.руб.</t>
  </si>
  <si>
    <t xml:space="preserve">Всего </t>
  </si>
  <si>
    <t>Всего расходов</t>
  </si>
  <si>
    <t>№</t>
  </si>
  <si>
    <t>п/п</t>
  </si>
  <si>
    <t>Наименование полномочия</t>
  </si>
  <si>
    <t>Наименование показателей</t>
  </si>
  <si>
    <t xml:space="preserve">Остаток средств на 1 января очередного финансового года </t>
  </si>
  <si>
    <t>Средства бюджета сельского поселения Саранпауль в размере прогнозируемых поступлений от:</t>
  </si>
  <si>
    <t>2.1.</t>
  </si>
  <si>
    <t>межбюджетные трансферты, получаемых из других бюджетов бюджетной системы Российской Федерации на финансовое обеспечение дорожной деятельности в отношении автомобильных дорог местного значения, на строительство, реконструкцию, капитальный ремонт и ремонт автомобильных дорог, а также иные мероприятия, связанные с обеспечением развития дорожного хозяйства сельского поселения Саранпауль</t>
  </si>
  <si>
    <t>2.2.</t>
  </si>
  <si>
    <t>поступления в счет возмещения вреда, причиняемого автомобильным дорогам местного значения общего пользования транспортными средствами</t>
  </si>
  <si>
    <t>2.3.</t>
  </si>
  <si>
    <t>денежные средства, внесенные участником конкурса или аукциона, проводимых в целях заключения муниципального контракта, финансируемого за счет средств Дорожного фонда, в качестве обеспечения заявки на участие в таком конкурсе или аукционе в случае уклонения участника конкурса или аукциона от заключения такого контракта и в иных случаях, установленных законодательством Российской Федерации</t>
  </si>
  <si>
    <t>2.4.</t>
  </si>
  <si>
    <t>денежные взыскания (штрафы) за нарушение правил перевозки крупногабаритных и тяжеловесных грузов по автомобильным дорогам местного значения общего пользования</t>
  </si>
  <si>
    <t>2.5.</t>
  </si>
  <si>
    <t>санкции за нарушение обязательств, условий муниципальных контрактов, финансируемых из средств дорожного фонда</t>
  </si>
  <si>
    <t>2.6.</t>
  </si>
  <si>
    <t>безвозмездные поступления от физических и юридических лиц на финансовое обеспечение дорожной деятельности, в том числе добровольные пожертвования</t>
  </si>
  <si>
    <t>2.7.</t>
  </si>
  <si>
    <t>передача в аренду земельных участков, расположенных в полосе отвода автомобильных дорог общего пользования местного значения</t>
  </si>
  <si>
    <t>2.8.</t>
  </si>
  <si>
    <t>плата за оказание услуг по присоединению объектов дорожного сервиса к автомобильным дорогам общего пользования местного значения</t>
  </si>
  <si>
    <t>Итого доходы</t>
  </si>
  <si>
    <t>Направление расходования средств дорожного фонда:</t>
  </si>
  <si>
    <t>1.1.</t>
  </si>
  <si>
    <t>строительство и реконструкция автомобильных дорог общего пользования местного значения (включая разработку документации по планировке территории в целях размещения автомобильных дорог общего пользования местного значения, инженерные изыскания, подготовку проектной документации, проведение необходимых экспертиз, выкуп земельных участков и подготовку территории строительства)</t>
  </si>
  <si>
    <t>1.2.</t>
  </si>
  <si>
    <t>капитальный ремонт, ремонт и содержание автомобильных дорог общего пользования местного значения, включая подготовку проектной документации</t>
  </si>
  <si>
    <t>1.3.</t>
  </si>
  <si>
    <t>осуществление мероприятий по обеспечению безопасности дорожного движения на автомобильных дорогах общего пользования местного значения</t>
  </si>
  <si>
    <t>1.4.</t>
  </si>
  <si>
    <t>осуществление иных мероприятий в отношении автомобильных дорог общего пользования местного значения</t>
  </si>
  <si>
    <t>1.5.</t>
  </si>
  <si>
    <t>осуществление мероприятий, необходимых для обеспечения развития и функционирования системы управления автомобильными дорогами общего пользования местного значения и искусственных сооружений на них</t>
  </si>
  <si>
    <t>1.6.</t>
  </si>
  <si>
    <t>инвентаризация, паспортизация, диагностика, обследование автомобильных дорог общего пользования местного значения и искусственных сооружений на них, проведение кадастровых работ, регистрация прав в отношении земельных участков, занимаемых автодорогами общего пользования местного значения, дорожными сооружениями и другими объектами недвижимости, используемыми в дорожной деятельности, возмещение их стоимости</t>
  </si>
  <si>
    <t>1.7.</t>
  </si>
  <si>
    <t>оплата налогов и прочих обязательных платежей в части дорожного хозяйства</t>
  </si>
  <si>
    <t>1.8.</t>
  </si>
  <si>
    <t>приобретение дорожно-эксплуатационной техники и другого имущества, необходимого для строительства, капитального ремонта, ремонта и содержания автомобильных дорог общего пользования местного значения и искусственных сооружений на них</t>
  </si>
  <si>
    <t>Итого расходы</t>
  </si>
  <si>
    <t>Подпрограмма "Создание условий для обеспечения качественными коммунальными услугами"</t>
  </si>
  <si>
    <t>Иные закупки товаров, работ и услуг для обеспечения государственных (муниципальных) нужд</t>
  </si>
  <si>
    <t xml:space="preserve">Код </t>
  </si>
  <si>
    <t>Наименование групп, подгрупп, статей, подстатей, элементов, программ, кодов экономической классификации источников внутреннего финансирования дефицита бюджета</t>
  </si>
  <si>
    <t>650 01 05 00 00 00 0000 000</t>
  </si>
  <si>
    <t>Изменение остатков средств на счетах по учету средств бюджета</t>
  </si>
  <si>
    <t>650 01 05 02 01 10 0000 510</t>
  </si>
  <si>
    <t>650 01 05 02 01 10 0000 610</t>
  </si>
  <si>
    <t>Всего:</t>
  </si>
  <si>
    <t>100</t>
  </si>
  <si>
    <t>110</t>
  </si>
  <si>
    <t>НАЛОГОВЫЕ И НЕНАЛОГОВЫЕ ДОХОДЫ</t>
  </si>
  <si>
    <t>Субвенции бюджетам субъектов Российской Федерации и муниципальных образований</t>
  </si>
  <si>
    <t>182 1 06 06033 10 0000 110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</si>
  <si>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</si>
  <si>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</si>
  <si>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2.9.</t>
  </si>
  <si>
    <t>налоговых и неналоговых доходов бюджета поселения в объеме, устанавливаемом решением Совета  депутатов сельского поселения Саранпауль о бюджете поселения на очередной финансовый год и на плановый период</t>
  </si>
  <si>
    <t>2.10.</t>
  </si>
  <si>
    <t>безвозмездные поступления в виде дотации бюджету сельского поселения Саранпауль на выравнивание бюджетной обеспеченности из бюджетов бюджетной системы Российской Федерации</t>
  </si>
  <si>
    <t>1.9.</t>
  </si>
  <si>
    <t>капитальный ремонт и ремонт дворовых территорий многоквартирных домов, проездов к дворовым территориям многоквартирных домов</t>
  </si>
  <si>
    <t>00000</t>
  </si>
  <si>
    <t>02030</t>
  </si>
  <si>
    <t>Расходы на выплаты персоналу государственных (муниципальных) органов</t>
  </si>
  <si>
    <t>120</t>
  </si>
  <si>
    <t>Расходы на обеспечение функций органов местного самоуправления</t>
  </si>
  <si>
    <t>02040</t>
  </si>
  <si>
    <t>850</t>
  </si>
  <si>
    <t>11</t>
  </si>
  <si>
    <t>Основное мероприятие "Управление Резервным фондом сельского поселения Саранпауль"</t>
  </si>
  <si>
    <t>22020</t>
  </si>
  <si>
    <t>99990</t>
  </si>
  <si>
    <t>10</t>
  </si>
  <si>
    <t>Подпрограмма "Профилактика правонарушений"</t>
  </si>
  <si>
    <t>Основное мероприятие "Создание условий для деятельности народных дружин"</t>
  </si>
  <si>
    <t>82300</t>
  </si>
  <si>
    <t>Подпрограмма "Профилактика незаконного оборота и потребления наркотических средств и психотропных средств в сельском поселении Саранпауль»</t>
  </si>
  <si>
    <t>Основное мероприятие "Профилактические мероприятия по противодействию и злоупотреблению наркотикам и их незаконному обороту"</t>
  </si>
  <si>
    <t>02400</t>
  </si>
  <si>
    <t>00590</t>
  </si>
  <si>
    <t>Непрограммное направление деятельности "Исполнение отдельных расходных обязательств сельского поселения Саранпауль"</t>
  </si>
  <si>
    <t>51180</t>
  </si>
  <si>
    <t>Основное мероприятие "Реализация переданных государственных полномочий по государственной регистрации актов гражданского состояния"</t>
  </si>
  <si>
    <t>D9300</t>
  </si>
  <si>
    <t>Основное мероприятие "Содействие улучшению положения на рынке труда не занятых трудовой деятельностью и безработных граждан"</t>
  </si>
  <si>
    <t>Основное мероприятие "Сохранность автомобильных дорог общего пользования местного значения"</t>
  </si>
  <si>
    <t>20070</t>
  </si>
  <si>
    <t xml:space="preserve">Основное  мероприятие «Управление  и содержание общего имущества многоквартирных домов» </t>
  </si>
  <si>
    <t>810</t>
  </si>
  <si>
    <t>Основное мероприятие "Подготовка систем коммунальной инфраструктуры к осенне-зимнему периоду"</t>
  </si>
  <si>
    <t>Основное мероприятие "Управление и распоряжение муниципальным имуществом и земельными ресурсами в сельском поселение Саранпауль"</t>
  </si>
  <si>
    <t>06</t>
  </si>
  <si>
    <t>500</t>
  </si>
  <si>
    <t>540</t>
  </si>
  <si>
    <t>ОМ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</si>
  <si>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</si>
  <si>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обеспечения государственных (муниципальных) нужд</t>
  </si>
  <si>
    <t>Органы юстиции</t>
  </si>
  <si>
    <t>300</t>
  </si>
  <si>
    <t>9</t>
  </si>
  <si>
    <t>Администрация сельского поселения Саранпауль</t>
  </si>
  <si>
    <t>85060</t>
  </si>
  <si>
    <t>650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</si>
  <si>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</si>
  <si>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</si>
  <si>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Дотации бюджетам сельских поселений на выравнивание бюджетной обеспеченности</t>
  </si>
  <si>
    <t>Субвенции бюджетам сельских поселений на государственную регистрацию актов гражданского состояния</t>
  </si>
  <si>
    <t>Прочие межбюджетные трансферты, передаваемые бюджетам сельских поселений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</si>
  <si>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</si>
  <si>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сельских поселений</t>
  </si>
  <si>
    <t>Виды  межбюджетных трансфертов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</si>
  <si>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</si>
  <si>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</si>
  <si>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89020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</si>
  <si>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</si>
  <si>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</si>
  <si>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</si>
  <si>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</si>
  <si>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100 1 03 02240 01 0000 110</t>
  </si>
  <si>
    <t>100 1 03 02250 01 0000 110</t>
  </si>
  <si>
    <t>Основное мероприятие "Обеспечение выполнения полномочий и функций главы сельского поселения Саранпауль"</t>
  </si>
  <si>
    <t>Основное мероприятие "Обеспечение выполнения полномочий и функций администрации сельского поселения Саранпауль"</t>
  </si>
  <si>
    <t>S2300</t>
  </si>
  <si>
    <t>Основное мероприятие "Обеспечение выполнения полномочий и функций Муниципального казенного учреждения "Хозяйственно-эксплуатационная служба сп.Саранпауль"</t>
  </si>
  <si>
    <t>Основное мероприятие "Расходы на выплаты персоналу в целях обеспечения выполнения функций органами местного самоуправления"</t>
  </si>
  <si>
    <t>Основное мероприятие "Создание и содержание резервов материальных ресурсов (запасов) для предупреждения, ликвидации чрезвычайных ситуаций"</t>
  </si>
  <si>
    <t>20030</t>
  </si>
  <si>
    <t>Создание и содержание резервов материальных ресурсов (запасов) для предупреждения, ликвидации чрезвычайных ситуаций в целях гражданской обороны</t>
  </si>
  <si>
    <t>S5060</t>
  </si>
  <si>
    <t>12</t>
  </si>
  <si>
    <t>Другие вопросы в области национальной экономики</t>
  </si>
  <si>
    <t>Основное мероприятие "Предоставление субсидий организациям на возмещение недополученных доходов при оказании коммунальных услуг по регулируемым ценам"</t>
  </si>
  <si>
    <t>Реализация мероприятий (в случае если не предусмотрено по обособленным направлениям расходов)</t>
  </si>
  <si>
    <t>Подпрограмма "Обеспечение реализации муниципальной программы"</t>
  </si>
  <si>
    <t>Культура, кинематография</t>
  </si>
  <si>
    <t>Культура</t>
  </si>
  <si>
    <t>Основное мероприятие "Осуществление функций исполнительных органов муниципальной власти сельского поселения Саранпауль по реализации единой муниципальной политики в культуре"</t>
  </si>
  <si>
    <t>Прочие расходы органов местного самоуправления</t>
  </si>
  <si>
    <t>Условно утвержденные расходы</t>
  </si>
  <si>
    <t>8</t>
  </si>
  <si>
    <t>2.11.</t>
  </si>
  <si>
    <t>акцизы на автомобильный бензин, прямогонный бензин, дизельное топливо, моторные масла для дизельных и (или) карбюраторных (инжекторных) двигателей, производимые на территории Российской Федерации, подлежащих зачислению в бюджет сельского поселения Саранпауль</t>
  </si>
  <si>
    <t xml:space="preserve">передача осуществления полномочий  органов местного самоуправления сельского поселения Саранпауль по решению вопросов местного значения в отношении автомобильных дорог общего пользования </t>
  </si>
  <si>
    <t>1.10.</t>
  </si>
  <si>
    <t>22030</t>
  </si>
  <si>
    <t>Мобилизационная и вневойсковая подготовка</t>
  </si>
  <si>
    <t>Дорожное хозяйство (дорожные фонды)</t>
  </si>
  <si>
    <t>Управление Резервным фондом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</si>
  <si>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</si>
  <si>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</si>
  <si>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000 1 03 00000 00 000 000</t>
  </si>
  <si>
    <t>Налоги на товары (работы, услуги), реализуемые на территории российской федерации</t>
  </si>
  <si>
    <t>Земельный налог с организаций, обладающих земельным участком, расположенным в границах сельских поселений</t>
  </si>
  <si>
    <t>650 1 08 04020 01 0000 110</t>
  </si>
  <si>
    <t>Дотации бюджетам бюджетной системы Российской Федерации</t>
  </si>
  <si>
    <t>Субвенции бюджетам бюджетной системы Российской Федерации</t>
  </si>
  <si>
    <t>26</t>
  </si>
  <si>
    <t>Основное мероприятие «Мероприятия по благоустройству территории сельского поселения Саранпауль»</t>
  </si>
  <si>
    <t>Основное мероприятие «Содержание и техническое обслуживание сетей уличного освещения сельского поселения Саранпауль»</t>
  </si>
  <si>
    <t>Муниципальная программа "Формирование современной городской среды сельского поселения Саранпауль на 2018-2022 годы"</t>
  </si>
  <si>
    <t>27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</si>
  <si>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</si>
  <si>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650 1 11 09045 10 0000 120</t>
  </si>
  <si>
    <t>Муниципальная программа "Совершенствование муниципального управления в сельском поселении Саранпауль"</t>
  </si>
  <si>
    <t>44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</si>
  <si>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</si>
  <si>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Непрограммное направление деятельности "Обеспечение исполнений полномочий Совета Депутатов сельского поселения Саранпауль"</t>
  </si>
  <si>
    <t>Депутаты представительного органа муниципального образования</t>
  </si>
  <si>
    <t>02120</t>
  </si>
  <si>
    <t>62</t>
  </si>
  <si>
    <t>Муниципальная программа "Создание условий для эффективного и ответственного управления муниципальными финансами, повышение устойчивости бюджета сельского поселения Саранпауль"</t>
  </si>
  <si>
    <t>Основное мероприятие "Обеспечение деятельности администрации сп.Саранпауль"</t>
  </si>
  <si>
    <t>Муниципальная программа "Обеспечение прав и законных интересов населения сельского поселения Саранпауль в отдельных сферах жизнедеятельности"</t>
  </si>
  <si>
    <t>49</t>
  </si>
  <si>
    <t>Непрограммное расходы</t>
  </si>
  <si>
    <t>60</t>
  </si>
  <si>
    <t>Муниципальная программа "Защита населения и территорий от чрезвычайных ситуаций, обеспечение пожарной безопасности в сельском поселение Саранпауль"</t>
  </si>
  <si>
    <t>Другие вопросы в области национальной безопасности и правоохранительной деятельности</t>
  </si>
  <si>
    <t>47</t>
  </si>
  <si>
    <t>Муниципальная программа "Содействие занятости населения в сельском поселения Саранпауль"</t>
  </si>
  <si>
    <t>Расходы на софинансирование мероприятий по содействию трудоустройству граждан</t>
  </si>
  <si>
    <t>Основное мероприятие "Организация занятости детей"</t>
  </si>
  <si>
    <t>Муниципальная программа "Развитие транспортной системы сельского поселения Саранпауль"</t>
  </si>
  <si>
    <t>61</t>
  </si>
  <si>
    <t>Муниципальная программа «Управление муниципальным имуществом в сельском поселении Саранпауль»</t>
  </si>
  <si>
    <t>63</t>
  </si>
  <si>
    <t>Муниципальная программа "Развитие жилищно-коммунального комплекса и повышение энергетической эффективности в сельском поселение Саранпауль"</t>
  </si>
  <si>
    <t>48</t>
  </si>
  <si>
    <t>Предоставление субсидий организациям</t>
  </si>
  <si>
    <t>61100</t>
  </si>
  <si>
    <t>Основное  мероприятие «Содержание муниципального жилого фонда и подведомственных недвижимых объектов»</t>
  </si>
  <si>
    <t>Софинансирование субсидии на реализацию полномочий в сфере жилищно-коммунального комплекса "Капитальный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материалов"</t>
  </si>
  <si>
    <t>Основное мероприятие "Разработка, утверждение, актуализация схем систем коммунальной инфраструктуры"</t>
  </si>
  <si>
    <t>Подпрограмма 1 "Благоустройство дворовых территорий сельского поселения Саранпауль"</t>
  </si>
  <si>
    <t>Основное мероприятие "Федеральный проект "Формирование комфортной городской среды"</t>
  </si>
  <si>
    <t>F2</t>
  </si>
  <si>
    <t>Реализация программ формирования современной городской среды</t>
  </si>
  <si>
    <t>Подпрограмма 2 "Благоустройство территорий общего пользования сельского поселения Саранпауль"</t>
  </si>
  <si>
    <t>Муниципальная программа "Развитие культуры и туризма в сельском поселении Саранпауль"</t>
  </si>
  <si>
    <t>46</t>
  </si>
  <si>
    <t xml:space="preserve">Муниципальная программа сельского поселения Саранпауль «Благоустройство сельского поселения Саранпауль» </t>
  </si>
  <si>
    <t xml:space="preserve">Иные межбюджетные трансферты на создание условий для деятельности народных дружин     </t>
  </si>
  <si>
    <t xml:space="preserve">Иные межбюджетные трансферты на содействие трудоустройству граждан 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</si>
  <si>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</si>
  <si>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Сумма на 2022 год</t>
  </si>
  <si>
    <t>Транспортный налог с организаций</t>
  </si>
  <si>
    <t>Транспортный налог с физических лиц</t>
  </si>
  <si>
    <t>182 1 06 04011 02 0000 110</t>
  </si>
  <si>
    <t>182 1 06 04012 02 0000 110</t>
  </si>
  <si>
    <t>Субвенции бюджетам сельских поселений на выполнение передаваемых полномочий субъектов Российской Федерации</t>
  </si>
  <si>
    <t>Другие вопросы в области охраны окружающей среды</t>
  </si>
  <si>
    <t>Субвенции на осуществление отдельных полномочий Ханты - Мансийского автономного округа - Югры по организации деятельности по обращению с твердыми коммунальными отходами</t>
  </si>
  <si>
    <t>84290</t>
  </si>
  <si>
    <t>Охрана окружающей среды</t>
  </si>
  <si>
    <t>2.12.</t>
  </si>
  <si>
    <t>Транспортный налог</t>
  </si>
  <si>
    <t>000 2 02 10000 00 0000 150</t>
  </si>
  <si>
    <t>650 2 02 15001 10 0000 150</t>
  </si>
  <si>
    <t>000 2 02 30000 00 0000 150</t>
  </si>
  <si>
    <t>650 2 02 35118 10 0000 150</t>
  </si>
  <si>
    <t>650 2 02 35930 10 0000 150</t>
  </si>
  <si>
    <t>000 2 02 40000 00 0000 150</t>
  </si>
  <si>
    <t>650 2 02 49999 10 0000 150</t>
  </si>
  <si>
    <t>Безвозмездные поступления</t>
  </si>
  <si>
    <t>310</t>
  </si>
  <si>
    <t>Публичные нормативные социальные выплаты гражданам</t>
  </si>
  <si>
    <t>Сумма на 2023 год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</si>
  <si>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</si>
  <si>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</si>
  <si>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Основное мероприятие "Повышение качества транспортных услуг"</t>
  </si>
  <si>
    <t>Доходы бюджета сельского поселения Саранпауль на 2022 год</t>
  </si>
  <si>
    <t>Доходы бюджета сельского поселения Саранпауль на плановый период 2023 и 2024 годов</t>
  </si>
  <si>
    <t>Сумма на 2024 год</t>
  </si>
  <si>
    <t>Распределение бюджетных ассигнований по разделам, подразделам,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2022 год</t>
  </si>
  <si>
    <t>Распределение бюджетных ассигнований по разделам, подразделам,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плановый период 2023 и 2024 годов</t>
  </si>
  <si>
    <t>Распределение бюджетных ассигнований по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2022 год</t>
  </si>
  <si>
    <t>Сумма на  2022 год</t>
  </si>
  <si>
    <t>Распределение бюджетных ассигнований по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плановый период 2023 и 2024 годов</t>
  </si>
  <si>
    <t>Распределение бюджетных ассигнований по разделам, подразделам классификации  расходов бюджета сельского поселения Саранпауль на 2022 год</t>
  </si>
  <si>
    <t>Распределение бюджетных ассигнований по разделам, подразделам классификации  расходов бюджета сельского поселения Саранпауль на плановый период 2023 и 2024 годов</t>
  </si>
  <si>
    <t>Ведомственная структура расходов бюджета сельского поселения Саранпауль на 2022 год</t>
  </si>
  <si>
    <t>Ведомственная структура расходов бюджета сельского поселения Саранпауль на плановый период 2023 и 2024 годов</t>
  </si>
  <si>
    <t>Смета  муниципального дорожного фонда сельского поселения Саранпауль на 2022 год</t>
  </si>
  <si>
    <t xml:space="preserve">Сумма на 2022 год </t>
  </si>
  <si>
    <t>Смета  муниципального дорожного фонда сельского поселения Саранпауль на плановый период 2023 и 2024 годов</t>
  </si>
  <si>
    <t xml:space="preserve">Объём межбюджетных трансфертов, предоставляемых из бюджета сельского поселения Саранпауль в бюджет Берёзовского района  для осуществления передаваемых полномочий в 2022 году </t>
  </si>
  <si>
    <t>Передаваемая сумма на 2022 год</t>
  </si>
  <si>
    <t>Источники финансирования дефицита бюджета  сельского поселения Саранпауль  на 2022 год</t>
  </si>
  <si>
    <t xml:space="preserve">Источники финансирования дефицита бюджета  сельского поселения Саранпауль  на плановый период 2023 и 2024 годов </t>
  </si>
  <si>
    <t>Объем межбюджетных трансфертов получаемых из бюджета Березовского района в 2022 году</t>
  </si>
  <si>
    <t xml:space="preserve">Объем межбюджетных трансфертов получаемых из бюджета Березовского района на плановый период 2023 и 2024 годов </t>
  </si>
  <si>
    <t>Основное меропритие "Строительство, реконструкция и капитальный ремонт автомобильных дорог общего пользования местного значения"</t>
  </si>
  <si>
    <t>21100</t>
  </si>
  <si>
    <t>Предоставление субсидии на содержание автомобильных дорог общего пользования местного значения и искусственных сооружений на них</t>
  </si>
  <si>
    <t>816,9</t>
  </si>
  <si>
    <t>Основное мероприятие: Проведение работ по благоустройству дворовых территорий сельского поселения Саранпауль</t>
  </si>
  <si>
    <t>Основное мероприятие: Проведение работ по благоустройству территорий общего пользования сельского поселения Саранпауль</t>
  </si>
  <si>
    <t>82761</t>
  </si>
  <si>
    <t>S2761</t>
  </si>
  <si>
    <t>Передача осуществления полномочий  органов местного самоуправления сельского поселения Саранпауль по решению вопросов местного значения органам местного самоуправления Березовского района в части организации казначейского исполнения и казначейского исполнения бюджета сельского поселения Саранпауль на 2022г.</t>
  </si>
  <si>
    <t>Передача контрольно-счетной палате Березовского района полномочий контрольно-счетного органа сельского поселения Саранпауль по осуществлению внешнего муниципального финансового контроля в части проведения внешней проверки годового отчета об исполнении бюджета поселения,  экспертизы проекта бюджета поселения и внесения изменений в него, а так же контроля за исполнением бюджета на 2022г.</t>
  </si>
  <si>
    <t>Передача осуществления полномочий  органов местного самоуправления сельского поселения Саранпауль по решению вопросов местного значения органам местного самоуправления Березовского района в части утверждения генеральных планов поселения, правил землепользования и застройки, утверждение подготовленной на основе генеральных планов поселения документации по планировке территории на 2022г.</t>
  </si>
  <si>
    <t xml:space="preserve">Иные межбюджетные трансферты в целях обеспечения достигнутого уровня соотношений в соответствии с указами Президента Российской Федерации от 7 мая 2012 года № 597, от 1 июня 2012 года № 761 и расходов, связанных с обеспечением повышения заработной платы низкооплачиваемой категории работников и дифференциацией заработной платы иных категорий работников в связи с увеличением МРОТ с 1 января 2022 года </t>
  </si>
  <si>
    <t>Иные межбюджетные трансферты для реализации полномочий в области градостроительной деятельности, строительства и жилищных отношений (градостроительство и архитектура)</t>
  </si>
  <si>
    <t>Расходы на осуществление переданных полномочий из бюджетов городских, сельских поселений в бюджет муниципального района по решению вопросов местного значения в соответствии с заключенными соглашениям</t>
  </si>
  <si>
    <t>Осуществление переданных органам государственной власти субъектов РФ в соответствии с п. 1 статьи 4 ФЗ "Об актах гражданского состояния"полномочий РФ на государственную регистрацию актов гражданского состояния в рамках подпрограмм "Создание условий для выполнения функций, направленных на обеспечение прав и законных интересов жителей ХМАО - Югре в отдельных сферах жизнедеятельности" (за счет средств автономного округа)</t>
  </si>
  <si>
    <t>Расходы на содержание главы муниципального образования</t>
  </si>
  <si>
    <t>Расходы на обеспечение деятельности (оказание услуг) муниципальных учреждений</t>
  </si>
  <si>
    <t>Создание условий для деятельности народных дружин</t>
  </si>
  <si>
    <t>Расходы  на софинансирование, направленные  для создания условий для деятельности народных дружин</t>
  </si>
  <si>
    <t>Реализация мероприятий по содействию трудоустройству граждан</t>
  </si>
  <si>
    <t>Реализация полномочий в области градостроительной деятельности, строительства и жилищных отношений (архитектура)</t>
  </si>
  <si>
    <t>Доля софинансирования для реализации полномочий в области градостроительной деятельности, строительства и жилищных отношений</t>
  </si>
  <si>
    <t>182 1 01 02000 00 0000 000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</si>
  <si>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</si>
  <si>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</si>
  <si>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Уплата налогов, сборов и иных платежей</t>
  </si>
  <si>
    <t>Дотации бюджетам сельских поселений на выравнивание бюджетной обеспеченности из бюджета субъекта Российской Федерации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</si>
  <si>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</si>
  <si>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</si>
  <si>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</si>
  <si>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Приложение 1 к Решению совета депутатов сельского поселения Саранпауль от 17 декабря 2021г. №167</t>
  </si>
  <si>
    <t xml:space="preserve"> Приложение 2 к Решению совета депутатов сельского поселения Саранпауль от 17 декабря 2021г. №167</t>
  </si>
  <si>
    <t>Приложение 3  к  Решению совета депутатов сельского поселения Саранпауль от 17 декабря 2021г. №167</t>
  </si>
  <si>
    <t>Приложение 4  к  Решению совета депутатов сельского поселения Саранпауль от 17 декабря 2021г. №167</t>
  </si>
  <si>
    <t>Приложение 5 к  Решению совета депутатов сельского поселения Саранпауль от 17 декабря 2021г. №167</t>
  </si>
  <si>
    <t>Приложение 6 к Решению совета депутатов сельского поселения Саранпауль от 17 декабря 2021г. №167</t>
  </si>
  <si>
    <t>Приложение 7 к  Решению совета депутатов сельского поселения Саранпауль от 17 декабря 2021г. №167</t>
  </si>
  <si>
    <t>Приложение 8 к  Решению совета депутатов сельского поселения Саранпауль от 17 декабря 2021г. №167</t>
  </si>
  <si>
    <t>Приложение 9  к  Решению совета депутатов сельского поселения Саранпауль от 17 декабря 2021г. №167</t>
  </si>
  <si>
    <t>Приложение 10  к  Решению совета депутатов сельского поселения Саранпауль от 17 декабря 2021г. №167</t>
  </si>
  <si>
    <t>Приложение 11  к  Решению совета депутатов сельского поселения Саранпауль от 17 декабря 2021г. №167</t>
  </si>
  <si>
    <t>Приложение 12  к  Решению совета депутатов сельского поселения Саранпауль от 17 декабря 2021г. №167</t>
  </si>
  <si>
    <t>Приложение 13  к Решению совета депутатов сельского поселения Саранпауль от 17 декабря 2021г. №167</t>
  </si>
  <si>
    <t>Приложение 14  к  Решению совета депутатов сельского поселения Саранпауль от 17 декабря 2021г. №167</t>
  </si>
  <si>
    <t>Приложение 15  к  Решению совета депутатов сельского поселения Саранпауль от 17 декабря 2021г. №167</t>
  </si>
  <si>
    <t xml:space="preserve"> Приложение 16 к Решению совета депутатов сельского поселения Саранпауль от 17 декабря 2021г. №167</t>
  </si>
  <si>
    <t xml:space="preserve"> Приложение 17 к Решению совета депутатов сельского поселения Саранпауль от 17 декабря 2021г. №167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</si>
</sst>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3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indexed="62"/>
      <name val="Arial Cyr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4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10" fillId="0" borderId="0"/>
    <xf numFmtId="0" fontId="12" fillId="0" borderId="1" applyNumberFormat="0">
      <alignment horizontal="right" vertical="top"/>
    </xf>
    <xf numFmtId="49" fontId="11" fillId="2" borderId="1">
      <alignment horizontal="left" vertical="top" wrapText="1"/>
    </xf>
    <xf numFmtId="0" fontId="12" fillId="3" borderId="1">
      <alignment horizontal="left" vertical="top" wrapText="1"/>
    </xf>
  </cellStyleXfs>
  <cellXfs count="225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right" vertical="center" wrapText="1"/>
    </xf>
    <xf numFmtId="49" fontId="0" fillId="0" borderId="0" xfId="0" applyNumberFormat="1"/>
    <xf numFmtId="49" fontId="5" fillId="0" borderId="0" xfId="0" applyNumberFormat="1" applyFont="1" applyAlignment="1">
      <alignment horizontal="right" vertical="center" wrapText="1"/>
    </xf>
    <xf numFmtId="0" fontId="15" fillId="0" borderId="0" xfId="0" applyFont="1"/>
    <xf numFmtId="0" fontId="1" fillId="0" borderId="0" xfId="0" applyFo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9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justify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right" vertical="center" wrapText="1"/>
    </xf>
    <xf numFmtId="0" fontId="23" fillId="0" borderId="2" xfId="0" applyFont="1" applyFill="1" applyBorder="1" applyAlignment="1">
      <alignment horizontal="left" vertical="justify" wrapText="1"/>
    </xf>
    <xf numFmtId="49" fontId="29" fillId="0" borderId="2" xfId="0" applyNumberFormat="1" applyFont="1" applyFill="1" applyBorder="1" applyAlignment="1">
      <alignment horizontal="center"/>
    </xf>
    <xf numFmtId="49" fontId="23" fillId="0" borderId="2" xfId="0" applyNumberFormat="1" applyFont="1" applyFill="1" applyBorder="1" applyAlignment="1">
      <alignment horizontal="center"/>
    </xf>
    <xf numFmtId="49" fontId="27" fillId="0" borderId="2" xfId="0" applyNumberFormat="1" applyFont="1" applyFill="1" applyBorder="1" applyAlignment="1">
      <alignment horizontal="center"/>
    </xf>
    <xf numFmtId="49" fontId="27" fillId="0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left" wrapText="1"/>
    </xf>
    <xf numFmtId="0" fontId="28" fillId="0" borderId="2" xfId="0" applyFont="1" applyFill="1" applyBorder="1" applyAlignment="1">
      <alignment horizontal="left" wrapText="1"/>
    </xf>
    <xf numFmtId="0" fontId="21" fillId="0" borderId="2" xfId="0" applyFont="1" applyFill="1" applyBorder="1" applyAlignment="1">
      <alignment wrapText="1"/>
    </xf>
    <xf numFmtId="0" fontId="22" fillId="0" borderId="2" xfId="0" applyFont="1" applyFill="1" applyBorder="1" applyAlignment="1">
      <alignment wrapText="1"/>
    </xf>
    <xf numFmtId="0" fontId="28" fillId="0" borderId="2" xfId="0" applyFont="1" applyFill="1" applyBorder="1" applyAlignment="1">
      <alignment horizontal="left" vertical="justify"/>
    </xf>
    <xf numFmtId="0" fontId="23" fillId="0" borderId="2" xfId="0" applyFont="1" applyFill="1" applyBorder="1" applyAlignment="1">
      <alignment horizontal="left" vertical="justify"/>
    </xf>
    <xf numFmtId="0" fontId="28" fillId="0" borderId="2" xfId="0" applyFont="1" applyFill="1" applyBorder="1"/>
    <xf numFmtId="0" fontId="23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vertical="justify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left" vertical="center"/>
    </xf>
    <xf numFmtId="0" fontId="21" fillId="0" borderId="2" xfId="0" applyFont="1" applyFill="1" applyBorder="1"/>
    <xf numFmtId="49" fontId="27" fillId="0" borderId="2" xfId="0" applyNumberFormat="1" applyFont="1" applyFill="1" applyBorder="1" applyAlignment="1">
      <alignment horizontal="center" vertical="top" wrapText="1"/>
    </xf>
    <xf numFmtId="49" fontId="29" fillId="0" borderId="2" xfId="0" applyNumberFormat="1" applyFont="1" applyFill="1" applyBorder="1" applyAlignment="1">
      <alignment horizontal="center" vertical="top" wrapText="1"/>
    </xf>
    <xf numFmtId="49" fontId="29" fillId="0" borderId="2" xfId="0" applyNumberFormat="1" applyFont="1" applyFill="1" applyBorder="1" applyAlignment="1">
      <alignment horizontal="center" wrapText="1"/>
    </xf>
    <xf numFmtId="49" fontId="27" fillId="0" borderId="2" xfId="0" applyNumberFormat="1" applyFont="1" applyFill="1" applyBorder="1" applyAlignment="1">
      <alignment horizontal="center" wrapText="1"/>
    </xf>
    <xf numFmtId="14" fontId="23" fillId="0" borderId="2" xfId="0" applyNumberFormat="1" applyFont="1" applyFill="1" applyBorder="1" applyAlignment="1">
      <alignment horizontal="left" wrapText="1"/>
    </xf>
    <xf numFmtId="0" fontId="23" fillId="0" borderId="2" xfId="0" applyFont="1" applyFill="1" applyBorder="1" applyAlignment="1">
      <alignment horizontal="center"/>
    </xf>
    <xf numFmtId="0" fontId="24" fillId="0" borderId="2" xfId="0" applyFont="1" applyFill="1" applyBorder="1"/>
    <xf numFmtId="49" fontId="25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vertical="top" wrapText="1"/>
    </xf>
    <xf numFmtId="2" fontId="23" fillId="0" borderId="2" xfId="0" applyNumberFormat="1" applyFont="1" applyFill="1" applyBorder="1" applyAlignment="1">
      <alignment wrapText="1"/>
    </xf>
    <xf numFmtId="2" fontId="28" fillId="0" borderId="2" xfId="0" applyNumberFormat="1" applyFont="1" applyFill="1" applyBorder="1" applyAlignment="1">
      <alignment wrapText="1"/>
    </xf>
    <xf numFmtId="0" fontId="24" fillId="0" borderId="2" xfId="0" applyFont="1" applyFill="1" applyBorder="1" applyAlignment="1">
      <alignment wrapText="1"/>
    </xf>
    <xf numFmtId="0" fontId="29" fillId="0" borderId="2" xfId="0" applyFont="1" applyFill="1" applyBorder="1" applyAlignment="1">
      <alignment horizontal="center"/>
    </xf>
    <xf numFmtId="49" fontId="29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right" wrapText="1"/>
    </xf>
    <xf numFmtId="49" fontId="28" fillId="0" borderId="2" xfId="0" applyNumberFormat="1" applyFont="1" applyFill="1" applyBorder="1" applyAlignment="1">
      <alignment horizontal="right" wrapText="1"/>
    </xf>
    <xf numFmtId="49" fontId="22" fillId="0" borderId="2" xfId="0" applyNumberFormat="1" applyFont="1" applyFill="1" applyBorder="1" applyAlignment="1">
      <alignment horizontal="right" wrapText="1"/>
    </xf>
    <xf numFmtId="49" fontId="24" fillId="0" borderId="2" xfId="0" applyNumberFormat="1" applyFont="1" applyFill="1" applyBorder="1" applyAlignment="1">
      <alignment horizontal="right"/>
    </xf>
    <xf numFmtId="49" fontId="23" fillId="0" borderId="2" xfId="0" applyNumberFormat="1" applyFont="1" applyFill="1" applyBorder="1" applyAlignment="1">
      <alignment horizontal="right" vertical="justify"/>
    </xf>
    <xf numFmtId="49" fontId="28" fillId="0" borderId="2" xfId="0" applyNumberFormat="1" applyFont="1" applyFill="1" applyBorder="1" applyAlignment="1">
      <alignment horizontal="right"/>
    </xf>
    <xf numFmtId="49" fontId="23" fillId="0" borderId="5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left"/>
    </xf>
    <xf numFmtId="49" fontId="26" fillId="0" borderId="2" xfId="0" applyNumberFormat="1" applyFont="1" applyFill="1" applyBorder="1" applyAlignment="1">
      <alignment horizontal="center"/>
    </xf>
    <xf numFmtId="49" fontId="30" fillId="0" borderId="2" xfId="0" applyNumberFormat="1" applyFont="1" applyFill="1" applyBorder="1" applyAlignment="1">
      <alignment horizontal="center"/>
    </xf>
    <xf numFmtId="0" fontId="9" fillId="0" borderId="0" xfId="0" applyFont="1" applyAlignment="1">
      <alignment horizontal="right"/>
    </xf>
    <xf numFmtId="0" fontId="6" fillId="0" borderId="2" xfId="0" applyFont="1" applyBorder="1" applyAlignment="1">
      <alignment vertical="center" wrapText="1"/>
    </xf>
    <xf numFmtId="49" fontId="6" fillId="0" borderId="2" xfId="0" applyNumberFormat="1" applyFont="1" applyBorder="1" applyAlignment="1">
      <alignment horizontal="right" vertical="center" wrapText="1"/>
    </xf>
    <xf numFmtId="49" fontId="6" fillId="0" borderId="2" xfId="0" applyNumberFormat="1" applyFont="1" applyBorder="1" applyAlignment="1">
      <alignment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164" fontId="13" fillId="0" borderId="2" xfId="0" applyNumberFormat="1" applyFont="1" applyBorder="1" applyAlignment="1">
      <alignment horizontal="center" vertical="center" wrapText="1"/>
    </xf>
    <xf numFmtId="16" fontId="13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justify" vertical="center" wrapText="1"/>
    </xf>
    <xf numFmtId="164" fontId="16" fillId="0" borderId="2" xfId="0" applyNumberFormat="1" applyFont="1" applyBorder="1" applyAlignment="1">
      <alignment horizontal="center" vertical="center" wrapText="1"/>
    </xf>
    <xf numFmtId="165" fontId="16" fillId="0" borderId="2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justify" vertical="center"/>
    </xf>
    <xf numFmtId="165" fontId="20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0" fontId="20" fillId="0" borderId="2" xfId="0" applyFont="1" applyBorder="1" applyAlignment="1">
      <alignment vertical="center"/>
    </xf>
    <xf numFmtId="49" fontId="29" fillId="4" borderId="6" xfId="0" applyNumberFormat="1" applyFont="1" applyFill="1" applyBorder="1" applyAlignment="1">
      <alignment horizontal="center"/>
    </xf>
    <xf numFmtId="49" fontId="22" fillId="0" borderId="2" xfId="0" applyNumberFormat="1" applyFont="1" applyFill="1" applyBorder="1" applyAlignment="1">
      <alignment horizontal="right"/>
    </xf>
    <xf numFmtId="0" fontId="23" fillId="0" borderId="6" xfId="0" applyFont="1" applyFill="1" applyBorder="1" applyAlignment="1">
      <alignment horizontal="left" wrapText="1"/>
    </xf>
    <xf numFmtId="49" fontId="29" fillId="4" borderId="6" xfId="0" applyNumberFormat="1" applyFont="1" applyFill="1" applyBorder="1" applyAlignment="1">
      <alignment horizontal="center" wrapText="1"/>
    </xf>
    <xf numFmtId="49" fontId="29" fillId="0" borderId="6" xfId="0" applyNumberFormat="1" applyFont="1" applyFill="1" applyBorder="1" applyAlignment="1">
      <alignment horizontal="center" wrapText="1"/>
    </xf>
    <xf numFmtId="0" fontId="26" fillId="0" borderId="2" xfId="0" applyFont="1" applyFill="1" applyBorder="1" applyAlignment="1">
      <alignment horizontal="right"/>
    </xf>
    <xf numFmtId="0" fontId="16" fillId="0" borderId="2" xfId="0" applyFont="1" applyBorder="1" applyAlignment="1">
      <alignment horizontal="justify" vertical="center" wrapText="1"/>
    </xf>
    <xf numFmtId="0" fontId="5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justify" vertical="center"/>
    </xf>
    <xf numFmtId="0" fontId="2" fillId="0" borderId="2" xfId="0" applyFont="1" applyBorder="1" applyAlignment="1">
      <alignment horizontal="justify" vertical="center" wrapText="1"/>
    </xf>
    <xf numFmtId="0" fontId="22" fillId="0" borderId="7" xfId="0" applyFont="1" applyFill="1" applyBorder="1" applyAlignment="1">
      <alignment wrapText="1"/>
    </xf>
    <xf numFmtId="4" fontId="0" fillId="0" borderId="0" xfId="0" applyNumberFormat="1"/>
    <xf numFmtId="0" fontId="16" fillId="0" borderId="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16" fillId="0" borderId="2" xfId="0" applyFont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left" wrapText="1"/>
    </xf>
    <xf numFmtId="14" fontId="23" fillId="0" borderId="6" xfId="0" applyNumberFormat="1" applyFont="1" applyFill="1" applyBorder="1" applyAlignment="1">
      <alignment horizontal="left" wrapText="1"/>
    </xf>
    <xf numFmtId="0" fontId="28" fillId="0" borderId="6" xfId="0" applyFont="1" applyFill="1" applyBorder="1" applyAlignment="1">
      <alignment horizontal="left" vertical="justify"/>
    </xf>
    <xf numFmtId="49" fontId="29" fillId="0" borderId="6" xfId="0" applyNumberFormat="1" applyFont="1" applyFill="1" applyBorder="1" applyAlignment="1">
      <alignment horizontal="center"/>
    </xf>
    <xf numFmtId="49" fontId="29" fillId="0" borderId="10" xfId="0" applyNumberFormat="1" applyFont="1" applyFill="1" applyBorder="1" applyAlignment="1">
      <alignment horizontal="center"/>
    </xf>
    <xf numFmtId="49" fontId="29" fillId="4" borderId="10" xfId="0" applyNumberFormat="1" applyFont="1" applyFill="1" applyBorder="1" applyAlignment="1">
      <alignment horizontal="center"/>
    </xf>
    <xf numFmtId="49" fontId="29" fillId="4" borderId="2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left" wrapText="1"/>
    </xf>
    <xf numFmtId="49" fontId="25" fillId="4" borderId="10" xfId="0" applyNumberFormat="1" applyFont="1" applyFill="1" applyBorder="1" applyAlignment="1">
      <alignment horizontal="center"/>
    </xf>
    <xf numFmtId="49" fontId="27" fillId="0" borderId="10" xfId="0" applyNumberFormat="1" applyFont="1" applyFill="1" applyBorder="1" applyAlignment="1">
      <alignment horizontal="center"/>
    </xf>
    <xf numFmtId="49" fontId="27" fillId="4" borderId="10" xfId="0" applyNumberFormat="1" applyFont="1" applyFill="1" applyBorder="1" applyAlignment="1">
      <alignment horizontal="center"/>
    </xf>
    <xf numFmtId="49" fontId="25" fillId="0" borderId="10" xfId="0" applyNumberFormat="1" applyFont="1" applyFill="1" applyBorder="1" applyAlignment="1">
      <alignment horizontal="center"/>
    </xf>
    <xf numFmtId="0" fontId="26" fillId="0" borderId="6" xfId="0" applyFont="1" applyFill="1" applyBorder="1" applyAlignment="1">
      <alignment horizontal="left" wrapText="1"/>
    </xf>
    <xf numFmtId="2" fontId="23" fillId="0" borderId="6" xfId="0" applyNumberFormat="1" applyFont="1" applyFill="1" applyBorder="1" applyAlignment="1">
      <alignment wrapText="1"/>
    </xf>
    <xf numFmtId="49" fontId="21" fillId="0" borderId="2" xfId="0" applyNumberFormat="1" applyFont="1" applyFill="1" applyBorder="1" applyAlignment="1">
      <alignment horizontal="right" wrapText="1"/>
    </xf>
    <xf numFmtId="49" fontId="23" fillId="0" borderId="2" xfId="0" applyNumberFormat="1" applyFont="1" applyFill="1" applyBorder="1" applyAlignment="1">
      <alignment horizontal="right"/>
    </xf>
    <xf numFmtId="49" fontId="26" fillId="0" borderId="2" xfId="0" applyNumberFormat="1" applyFont="1" applyFill="1" applyBorder="1" applyAlignment="1">
      <alignment horizontal="right" wrapText="1"/>
    </xf>
    <xf numFmtId="0" fontId="24" fillId="0" borderId="6" xfId="0" applyFont="1" applyFill="1" applyBorder="1"/>
    <xf numFmtId="0" fontId="21" fillId="0" borderId="6" xfId="0" applyFont="1" applyFill="1" applyBorder="1"/>
    <xf numFmtId="0" fontId="23" fillId="0" borderId="6" xfId="0" applyFont="1" applyFill="1" applyBorder="1" applyAlignment="1">
      <alignment horizontal="left" vertical="justify"/>
    </xf>
    <xf numFmtId="0" fontId="28" fillId="0" borderId="6" xfId="0" applyFont="1" applyFill="1" applyBorder="1"/>
    <xf numFmtId="0" fontId="2" fillId="0" borderId="2" xfId="0" applyFont="1" applyBorder="1"/>
    <xf numFmtId="0" fontId="32" fillId="0" borderId="2" xfId="0" applyFont="1" applyBorder="1"/>
    <xf numFmtId="0" fontId="20" fillId="0" borderId="2" xfId="0" applyFont="1" applyBorder="1"/>
    <xf numFmtId="0" fontId="28" fillId="0" borderId="2" xfId="0" applyFont="1" applyFill="1" applyBorder="1" applyAlignment="1">
      <alignment horizontal="left" vertical="justify" wrapText="1"/>
    </xf>
    <xf numFmtId="0" fontId="23" fillId="0" borderId="6" xfId="0" applyFont="1" applyFill="1" applyBorder="1" applyAlignment="1">
      <alignment horizontal="left" vertical="justify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justify" vertical="center" wrapText="1"/>
    </xf>
    <xf numFmtId="0" fontId="22" fillId="0" borderId="2" xfId="0" applyFont="1" applyBorder="1" applyAlignment="1">
      <alignment horizontal="justify" vertical="top" wrapText="1"/>
    </xf>
    <xf numFmtId="0" fontId="22" fillId="0" borderId="4" xfId="0" applyFont="1" applyBorder="1" applyAlignment="1">
      <alignment horizontal="justify" vertical="top" wrapText="1"/>
    </xf>
    <xf numFmtId="0" fontId="22" fillId="0" borderId="2" xfId="0" applyFont="1" applyBorder="1" applyAlignment="1">
      <alignment vertical="top" wrapText="1"/>
    </xf>
    <xf numFmtId="0" fontId="22" fillId="0" borderId="8" xfId="0" applyFont="1" applyBorder="1" applyAlignment="1">
      <alignment vertical="top" wrapText="1"/>
    </xf>
    <xf numFmtId="0" fontId="23" fillId="0" borderId="7" xfId="0" applyFont="1" applyFill="1" applyBorder="1" applyAlignment="1">
      <alignment horizontal="left" wrapText="1"/>
    </xf>
    <xf numFmtId="0" fontId="23" fillId="0" borderId="6" xfId="0" applyFont="1" applyFill="1" applyBorder="1" applyAlignment="1">
      <alignment horizontal="left" vertical="center" wrapText="1"/>
    </xf>
    <xf numFmtId="49" fontId="29" fillId="0" borderId="6" xfId="0" applyNumberFormat="1" applyFont="1" applyFill="1" applyBorder="1" applyAlignment="1">
      <alignment horizontal="center" vertical="top" wrapText="1"/>
    </xf>
    <xf numFmtId="49" fontId="29" fillId="4" borderId="6" xfId="0" applyNumberFormat="1" applyFont="1" applyFill="1" applyBorder="1" applyAlignment="1">
      <alignment horizontal="center" vertical="top" wrapText="1"/>
    </xf>
    <xf numFmtId="49" fontId="27" fillId="4" borderId="6" xfId="0" applyNumberFormat="1" applyFont="1" applyFill="1" applyBorder="1" applyAlignment="1">
      <alignment horizontal="center" wrapText="1"/>
    </xf>
    <xf numFmtId="0" fontId="31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23" fillId="0" borderId="6" xfId="0" applyFont="1" applyBorder="1" applyAlignment="1">
      <alignment horizontal="left" wrapText="1"/>
    </xf>
    <xf numFmtId="49" fontId="29" fillId="0" borderId="2" xfId="0" applyNumberFormat="1" applyFont="1" applyBorder="1" applyAlignment="1">
      <alignment horizontal="center"/>
    </xf>
    <xf numFmtId="0" fontId="22" fillId="0" borderId="7" xfId="0" applyFont="1" applyBorder="1" applyAlignment="1">
      <alignment wrapText="1"/>
    </xf>
    <xf numFmtId="0" fontId="23" fillId="0" borderId="2" xfId="0" applyFont="1" applyBorder="1" applyAlignment="1">
      <alignment horizontal="left" wrapText="1"/>
    </xf>
    <xf numFmtId="49" fontId="29" fillId="0" borderId="10" xfId="0" applyNumberFormat="1" applyFont="1" applyBorder="1" applyAlignment="1">
      <alignment horizontal="center"/>
    </xf>
    <xf numFmtId="0" fontId="16" fillId="0" borderId="2" xfId="0" applyFont="1" applyBorder="1" applyAlignment="1">
      <alignment horizontal="justify" vertical="center" wrapText="1"/>
    </xf>
    <xf numFmtId="0" fontId="18" fillId="0" borderId="2" xfId="0" applyFont="1" applyBorder="1" applyAlignment="1">
      <alignment horizontal="justify" vertical="center" wrapText="1"/>
    </xf>
    <xf numFmtId="0" fontId="23" fillId="0" borderId="2" xfId="0" applyFont="1" applyBorder="1" applyAlignment="1">
      <alignment horizontal="left" vertical="justify" wrapText="1"/>
    </xf>
    <xf numFmtId="0" fontId="23" fillId="0" borderId="6" xfId="0" applyFont="1" applyBorder="1" applyAlignment="1">
      <alignment horizontal="left" vertical="justify" wrapText="1"/>
    </xf>
    <xf numFmtId="0" fontId="23" fillId="0" borderId="2" xfId="0" applyFont="1" applyBorder="1" applyAlignment="1">
      <alignment horizontal="left" vertical="justify"/>
    </xf>
    <xf numFmtId="0" fontId="2" fillId="0" borderId="10" xfId="0" applyFont="1" applyBorder="1"/>
    <xf numFmtId="164" fontId="26" fillId="0" borderId="2" xfId="0" applyNumberFormat="1" applyFont="1" applyFill="1" applyBorder="1" applyAlignment="1">
      <alignment horizontal="center"/>
    </xf>
    <xf numFmtId="164" fontId="28" fillId="0" borderId="2" xfId="0" applyNumberFormat="1" applyFont="1" applyFill="1" applyBorder="1" applyAlignment="1">
      <alignment horizontal="center"/>
    </xf>
    <xf numFmtId="164" fontId="23" fillId="0" borderId="2" xfId="0" applyNumberFormat="1" applyFont="1" applyFill="1" applyBorder="1" applyAlignment="1">
      <alignment horizontal="center"/>
    </xf>
    <xf numFmtId="164" fontId="28" fillId="0" borderId="2" xfId="0" applyNumberFormat="1" applyFont="1" applyFill="1" applyBorder="1" applyAlignment="1">
      <alignment horizontal="center" vertical="center"/>
    </xf>
    <xf numFmtId="164" fontId="23" fillId="0" borderId="2" xfId="0" applyNumberFormat="1" applyFont="1" applyFill="1" applyBorder="1" applyAlignment="1">
      <alignment horizontal="center" wrapText="1"/>
    </xf>
    <xf numFmtId="164" fontId="28" fillId="0" borderId="2" xfId="0" applyNumberFormat="1" applyFont="1" applyFill="1" applyBorder="1" applyAlignment="1">
      <alignment horizontal="center" wrapText="1"/>
    </xf>
    <xf numFmtId="165" fontId="26" fillId="0" borderId="2" xfId="0" applyNumberFormat="1" applyFont="1" applyFill="1" applyBorder="1" applyAlignment="1">
      <alignment horizontal="center"/>
    </xf>
    <xf numFmtId="165" fontId="28" fillId="0" borderId="2" xfId="0" applyNumberFormat="1" applyFont="1" applyFill="1" applyBorder="1" applyAlignment="1">
      <alignment horizontal="center"/>
    </xf>
    <xf numFmtId="165" fontId="23" fillId="0" borderId="2" xfId="0" applyNumberFormat="1" applyFont="1" applyFill="1" applyBorder="1" applyAlignment="1">
      <alignment horizontal="center"/>
    </xf>
    <xf numFmtId="165" fontId="28" fillId="0" borderId="2" xfId="0" applyNumberFormat="1" applyFont="1" applyFill="1" applyBorder="1" applyAlignment="1">
      <alignment horizontal="center" vertical="center"/>
    </xf>
    <xf numFmtId="165" fontId="23" fillId="0" borderId="2" xfId="0" applyNumberFormat="1" applyFont="1" applyFill="1" applyBorder="1" applyAlignment="1">
      <alignment horizontal="center" wrapText="1"/>
    </xf>
    <xf numFmtId="165" fontId="0" fillId="0" borderId="2" xfId="0" applyNumberFormat="1" applyBorder="1"/>
    <xf numFmtId="165" fontId="0" fillId="0" borderId="2" xfId="0" applyNumberFormat="1" applyFont="1" applyBorder="1"/>
    <xf numFmtId="165" fontId="18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0" fillId="0" borderId="0" xfId="0" applyAlignment="1"/>
    <xf numFmtId="0" fontId="2" fillId="0" borderId="3" xfId="0" applyFont="1" applyBorder="1" applyAlignment="1">
      <alignment horizontal="right" vertical="center"/>
    </xf>
    <xf numFmtId="0" fontId="0" fillId="0" borderId="3" xfId="0" applyBorder="1" applyAlignment="1"/>
    <xf numFmtId="0" fontId="3" fillId="0" borderId="0" xfId="0" applyFont="1" applyAlignment="1">
      <alignment vertical="center" wrapText="1"/>
    </xf>
    <xf numFmtId="0" fontId="9" fillId="0" borderId="0" xfId="0" applyFont="1" applyAlignment="1">
      <alignment horizontal="right" wrapText="1"/>
    </xf>
    <xf numFmtId="0" fontId="5" fillId="0" borderId="3" xfId="0" applyFont="1" applyBorder="1" applyAlignment="1">
      <alignment horizontal="right" vertical="center"/>
    </xf>
    <xf numFmtId="0" fontId="2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wrapText="1"/>
    </xf>
    <xf numFmtId="0" fontId="5" fillId="0" borderId="0" xfId="0" applyFont="1" applyBorder="1" applyAlignment="1">
      <alignment horizontal="right" vertical="center"/>
    </xf>
    <xf numFmtId="0" fontId="0" fillId="0" borderId="0" xfId="0" applyBorder="1" applyAlignment="1"/>
    <xf numFmtId="0" fontId="1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 wrapText="1"/>
    </xf>
    <xf numFmtId="0" fontId="31" fillId="0" borderId="0" xfId="0" applyFont="1" applyAlignment="1"/>
    <xf numFmtId="0" fontId="0" fillId="0" borderId="2" xfId="0" applyBorder="1" applyAlignment="1"/>
    <xf numFmtId="0" fontId="0" fillId="0" borderId="2" xfId="0" applyBorder="1" applyAlignment="1">
      <alignment horizontal="center" vertical="center"/>
    </xf>
    <xf numFmtId="0" fontId="16" fillId="0" borderId="2" xfId="0" applyFont="1" applyBorder="1" applyAlignment="1">
      <alignment horizontal="justify" vertical="center" wrapText="1"/>
    </xf>
    <xf numFmtId="0" fontId="17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6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justify" vertical="center" wrapText="1"/>
    </xf>
    <xf numFmtId="165" fontId="18" fillId="0" borderId="2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5">
    <cellStyle name="Данные (редактируемые)" xfId="2" xr:uid="{00000000-0005-0000-0000-000000000000}"/>
    <cellStyle name="Обычный" xfId="0" builtinId="0"/>
    <cellStyle name="Обычный 2" xfId="1" xr:uid="{00000000-0005-0000-0000-000002000000}"/>
    <cellStyle name="Свойства элементов измерения" xfId="3" xr:uid="{00000000-0005-0000-0000-000003000000}"/>
    <cellStyle name="Элементы осей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37"/>
  <sheetViews>
    <sheetView tabSelected="1" workbookViewId="0">
      <selection activeCell="B14" sqref="B14"/>
    </sheetView>
  </sheetViews>
  <sheetFormatPr defaultRowHeight="15" x14ac:dyDescent="0.25"/>
  <cols>
    <col min="1" max="1" width="24.42578125" customWidth="1"/>
    <col min="2" max="2" width="51.28515625" customWidth="1"/>
    <col min="3" max="3" width="19.140625" customWidth="1"/>
    <col min="4" max="4" width="37" customWidth="1"/>
    <col min="5" max="5" width="45.5703125" customWidth="1"/>
  </cols>
  <sheetData>
    <row r="1" spans="1:3" ht="76.5" x14ac:dyDescent="0.25">
      <c r="A1" s="2"/>
      <c r="B1" s="2"/>
      <c r="C1" s="159" t="s">
        <v>370</v>
      </c>
    </row>
    <row r="2" spans="1:3" ht="15" customHeight="1" x14ac:dyDescent="0.25">
      <c r="A2" s="186" t="s">
        <v>319</v>
      </c>
      <c r="B2" s="186"/>
      <c r="C2" s="186"/>
    </row>
    <row r="3" spans="1:3" x14ac:dyDescent="0.25">
      <c r="A3" s="187" t="s">
        <v>0</v>
      </c>
      <c r="B3" s="187"/>
      <c r="C3" s="187"/>
    </row>
    <row r="4" spans="1:3" x14ac:dyDescent="0.25">
      <c r="A4" s="185" t="s">
        <v>1</v>
      </c>
      <c r="B4" s="185" t="s">
        <v>2</v>
      </c>
      <c r="C4" s="185" t="s">
        <v>293</v>
      </c>
    </row>
    <row r="5" spans="1:3" x14ac:dyDescent="0.25">
      <c r="A5" s="185"/>
      <c r="B5" s="185"/>
      <c r="C5" s="185"/>
    </row>
    <row r="6" spans="1:3" x14ac:dyDescent="0.25">
      <c r="A6" s="21">
        <v>1</v>
      </c>
      <c r="B6" s="21">
        <v>2</v>
      </c>
      <c r="C6" s="21">
        <v>3</v>
      </c>
    </row>
    <row r="7" spans="1:3" x14ac:dyDescent="0.25">
      <c r="A7" s="22" t="s">
        <v>3</v>
      </c>
      <c r="B7" s="22" t="s">
        <v>139</v>
      </c>
      <c r="C7" s="23">
        <f>C8+C18+C24+C26+C13</f>
        <v>23847.399999999998</v>
      </c>
    </row>
    <row r="8" spans="1:3" x14ac:dyDescent="0.25">
      <c r="A8" s="22" t="s">
        <v>4</v>
      </c>
      <c r="B8" s="22" t="s">
        <v>5</v>
      </c>
      <c r="C8" s="23">
        <f>C9</f>
        <v>8022.8</v>
      </c>
    </row>
    <row r="9" spans="1:3" x14ac:dyDescent="0.25">
      <c r="A9" s="24" t="s">
        <v>362</v>
      </c>
      <c r="B9" s="25" t="s">
        <v>6</v>
      </c>
      <c r="C9" s="26">
        <f>C10+C11+C12</f>
        <v>8022.8</v>
      </c>
    </row>
    <row r="10" spans="1:3" ht="63.75" x14ac:dyDescent="0.25">
      <c r="A10" s="24" t="s">
        <v>7</v>
      </c>
      <c r="B10" s="25" t="s">
        <v>363</v>
      </c>
      <c r="C10" s="26">
        <v>7750.6</v>
      </c>
    </row>
    <row r="11" spans="1:3" ht="102" x14ac:dyDescent="0.25">
      <c r="A11" s="24" t="s">
        <v>8</v>
      </c>
      <c r="B11" s="25" t="s">
        <v>238</v>
      </c>
      <c r="C11" s="26">
        <v>198.8</v>
      </c>
    </row>
    <row r="12" spans="1:3" ht="38.25" x14ac:dyDescent="0.25">
      <c r="A12" s="24" t="s">
        <v>9</v>
      </c>
      <c r="B12" s="25" t="s">
        <v>364</v>
      </c>
      <c r="C12" s="26">
        <v>73.400000000000006</v>
      </c>
    </row>
    <row r="13" spans="1:3" ht="25.5" x14ac:dyDescent="0.25">
      <c r="A13" s="22" t="s">
        <v>239</v>
      </c>
      <c r="B13" s="27" t="s">
        <v>240</v>
      </c>
      <c r="C13" s="23">
        <f>C14+C15+C16+C17</f>
        <v>9754.2999999999993</v>
      </c>
    </row>
    <row r="14" spans="1:3" ht="63.75" x14ac:dyDescent="0.25">
      <c r="A14" s="24" t="s">
        <v>206</v>
      </c>
      <c r="B14" s="25" t="s">
        <v>203</v>
      </c>
      <c r="C14" s="26">
        <v>4410.2</v>
      </c>
    </row>
    <row r="15" spans="1:3" ht="76.5" x14ac:dyDescent="0.25">
      <c r="A15" s="24" t="s">
        <v>207</v>
      </c>
      <c r="B15" s="25" t="s">
        <v>204</v>
      </c>
      <c r="C15" s="26">
        <v>24.4</v>
      </c>
    </row>
    <row r="16" spans="1:3" ht="63.75" x14ac:dyDescent="0.25">
      <c r="A16" s="24" t="s">
        <v>208</v>
      </c>
      <c r="B16" s="25" t="s">
        <v>205</v>
      </c>
      <c r="C16" s="26">
        <v>5872.7</v>
      </c>
    </row>
    <row r="17" spans="1:3" ht="63.75" x14ac:dyDescent="0.25">
      <c r="A17" s="24" t="s">
        <v>317</v>
      </c>
      <c r="B17" s="149" t="s">
        <v>316</v>
      </c>
      <c r="C17" s="26">
        <v>-553</v>
      </c>
    </row>
    <row r="18" spans="1:3" x14ac:dyDescent="0.25">
      <c r="A18" s="22" t="s">
        <v>10</v>
      </c>
      <c r="B18" s="22" t="s">
        <v>11</v>
      </c>
      <c r="C18" s="23">
        <f>C19+C22+C23+C20+C21</f>
        <v>3005</v>
      </c>
    </row>
    <row r="19" spans="1:3" ht="38.25" x14ac:dyDescent="0.25">
      <c r="A19" s="24" t="s">
        <v>12</v>
      </c>
      <c r="B19" s="25" t="s">
        <v>192</v>
      </c>
      <c r="C19" s="26">
        <v>530</v>
      </c>
    </row>
    <row r="20" spans="1:3" x14ac:dyDescent="0.25">
      <c r="A20" s="24" t="s">
        <v>296</v>
      </c>
      <c r="B20" s="25" t="s">
        <v>294</v>
      </c>
      <c r="C20" s="26">
        <v>45</v>
      </c>
    </row>
    <row r="21" spans="1:3" x14ac:dyDescent="0.25">
      <c r="A21" s="24" t="s">
        <v>297</v>
      </c>
      <c r="B21" s="25" t="s">
        <v>295</v>
      </c>
      <c r="C21" s="26">
        <v>80</v>
      </c>
    </row>
    <row r="22" spans="1:3" ht="25.5" x14ac:dyDescent="0.25">
      <c r="A22" s="24" t="s">
        <v>141</v>
      </c>
      <c r="B22" s="25" t="s">
        <v>241</v>
      </c>
      <c r="C22" s="26">
        <v>2260</v>
      </c>
    </row>
    <row r="23" spans="1:3" ht="25.5" x14ac:dyDescent="0.25">
      <c r="A23" s="24" t="s">
        <v>142</v>
      </c>
      <c r="B23" s="25" t="s">
        <v>143</v>
      </c>
      <c r="C23" s="26">
        <v>90</v>
      </c>
    </row>
    <row r="24" spans="1:3" x14ac:dyDescent="0.25">
      <c r="A24" s="22" t="s">
        <v>13</v>
      </c>
      <c r="B24" s="22" t="s">
        <v>14</v>
      </c>
      <c r="C24" s="23">
        <f>C25</f>
        <v>10</v>
      </c>
    </row>
    <row r="25" spans="1:3" ht="63.75" x14ac:dyDescent="0.25">
      <c r="A25" s="24" t="s">
        <v>242</v>
      </c>
      <c r="B25" s="24" t="s">
        <v>193</v>
      </c>
      <c r="C25" s="26">
        <v>10</v>
      </c>
    </row>
    <row r="26" spans="1:3" ht="38.25" x14ac:dyDescent="0.25">
      <c r="A26" s="22" t="s">
        <v>15</v>
      </c>
      <c r="B26" s="27" t="s">
        <v>16</v>
      </c>
      <c r="C26" s="23">
        <f>C27+C28</f>
        <v>3055.3</v>
      </c>
    </row>
    <row r="27" spans="1:3" ht="63.75" x14ac:dyDescent="0.25">
      <c r="A27" s="24" t="s">
        <v>17</v>
      </c>
      <c r="B27" s="149" t="s">
        <v>292</v>
      </c>
      <c r="C27" s="26">
        <v>486</v>
      </c>
    </row>
    <row r="28" spans="1:3" ht="76.5" x14ac:dyDescent="0.25">
      <c r="A28" s="24" t="s">
        <v>251</v>
      </c>
      <c r="B28" s="150" t="s">
        <v>250</v>
      </c>
      <c r="C28" s="26">
        <v>2569.3000000000002</v>
      </c>
    </row>
    <row r="29" spans="1:3" x14ac:dyDescent="0.25">
      <c r="A29" s="22" t="s">
        <v>18</v>
      </c>
      <c r="B29" s="103" t="s">
        <v>312</v>
      </c>
      <c r="C29" s="23">
        <f>C30+C32+C35</f>
        <v>48162.879999999997</v>
      </c>
    </row>
    <row r="30" spans="1:3" ht="25.5" x14ac:dyDescent="0.25">
      <c r="A30" s="22" t="s">
        <v>305</v>
      </c>
      <c r="B30" s="22" t="s">
        <v>243</v>
      </c>
      <c r="C30" s="23">
        <f>C31</f>
        <v>45799.95</v>
      </c>
    </row>
    <row r="31" spans="1:3" ht="38.25" x14ac:dyDescent="0.25">
      <c r="A31" s="24" t="s">
        <v>306</v>
      </c>
      <c r="B31" s="151" t="s">
        <v>366</v>
      </c>
      <c r="C31" s="26">
        <v>45799.95</v>
      </c>
    </row>
    <row r="32" spans="1:3" ht="25.5" x14ac:dyDescent="0.25">
      <c r="A32" s="22" t="s">
        <v>307</v>
      </c>
      <c r="B32" s="22" t="s">
        <v>244</v>
      </c>
      <c r="C32" s="23">
        <f>C34+C33</f>
        <v>563.79999999999995</v>
      </c>
    </row>
    <row r="33" spans="1:3" ht="51" x14ac:dyDescent="0.25">
      <c r="A33" s="24" t="s">
        <v>308</v>
      </c>
      <c r="B33" s="151" t="s">
        <v>367</v>
      </c>
      <c r="C33" s="26">
        <v>493.8</v>
      </c>
    </row>
    <row r="34" spans="1:3" ht="38.25" x14ac:dyDescent="0.25">
      <c r="A34" s="24" t="s">
        <v>309</v>
      </c>
      <c r="B34" s="151" t="s">
        <v>195</v>
      </c>
      <c r="C34" s="26">
        <v>70</v>
      </c>
    </row>
    <row r="35" spans="1:3" x14ac:dyDescent="0.25">
      <c r="A35" s="22" t="s">
        <v>310</v>
      </c>
      <c r="B35" s="22" t="s">
        <v>82</v>
      </c>
      <c r="C35" s="23">
        <f>C36</f>
        <v>1799.13</v>
      </c>
    </row>
    <row r="36" spans="1:3" ht="25.5" x14ac:dyDescent="0.25">
      <c r="A36" s="24" t="s">
        <v>311</v>
      </c>
      <c r="B36" s="152" t="s">
        <v>196</v>
      </c>
      <c r="C36" s="26">
        <v>1799.13</v>
      </c>
    </row>
    <row r="37" spans="1:3" x14ac:dyDescent="0.25">
      <c r="A37" s="28"/>
      <c r="B37" s="22" t="s">
        <v>19</v>
      </c>
      <c r="C37" s="23">
        <f>C7+C29</f>
        <v>72010.28</v>
      </c>
    </row>
  </sheetData>
  <mergeCells count="5">
    <mergeCell ref="A4:A5"/>
    <mergeCell ref="B4:B5"/>
    <mergeCell ref="C4:C5"/>
    <mergeCell ref="A2:C2"/>
    <mergeCell ref="A3:C3"/>
  </mergeCells>
  <pageMargins left="0.7" right="0.7" top="0.75" bottom="0.75" header="0.3" footer="0.3"/>
  <pageSetup paperSize="9" scale="9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38"/>
  <sheetViews>
    <sheetView workbookViewId="0">
      <selection activeCell="D1" sqref="D1"/>
    </sheetView>
  </sheetViews>
  <sheetFormatPr defaultRowHeight="15" x14ac:dyDescent="0.25"/>
  <cols>
    <col min="1" max="1" width="27.28515625" customWidth="1"/>
    <col min="2" max="2" width="37.85546875" customWidth="1"/>
    <col min="3" max="3" width="21.42578125" customWidth="1"/>
    <col min="4" max="4" width="19.5703125" customWidth="1"/>
  </cols>
  <sheetData>
    <row r="1" spans="1:4" ht="76.5" x14ac:dyDescent="0.25">
      <c r="A1" s="2"/>
      <c r="B1" s="2"/>
      <c r="C1" s="2"/>
      <c r="D1" s="159" t="s">
        <v>371</v>
      </c>
    </row>
    <row r="2" spans="1:4" ht="35.25" customHeight="1" x14ac:dyDescent="0.25">
      <c r="A2" s="186" t="s">
        <v>320</v>
      </c>
      <c r="B2" s="186"/>
      <c r="C2" s="186"/>
      <c r="D2" s="188"/>
    </row>
    <row r="3" spans="1:4" x14ac:dyDescent="0.25">
      <c r="A3" s="1"/>
    </row>
    <row r="4" spans="1:4" x14ac:dyDescent="0.25">
      <c r="A4" s="189" t="s">
        <v>0</v>
      </c>
      <c r="B4" s="189"/>
      <c r="C4" s="189"/>
      <c r="D4" s="190"/>
    </row>
    <row r="5" spans="1:4" x14ac:dyDescent="0.25">
      <c r="A5" s="185" t="s">
        <v>1</v>
      </c>
      <c r="B5" s="185" t="s">
        <v>2</v>
      </c>
      <c r="C5" s="185" t="s">
        <v>315</v>
      </c>
      <c r="D5" s="185" t="s">
        <v>321</v>
      </c>
    </row>
    <row r="6" spans="1:4" x14ac:dyDescent="0.25">
      <c r="A6" s="185"/>
      <c r="B6" s="185"/>
      <c r="C6" s="185"/>
      <c r="D6" s="185"/>
    </row>
    <row r="7" spans="1:4" x14ac:dyDescent="0.25">
      <c r="A7" s="21">
        <v>1</v>
      </c>
      <c r="B7" s="21">
        <v>2</v>
      </c>
      <c r="C7" s="21">
        <v>3</v>
      </c>
      <c r="D7" s="21">
        <v>4</v>
      </c>
    </row>
    <row r="8" spans="1:4" ht="25.5" x14ac:dyDescent="0.25">
      <c r="A8" s="22" t="s">
        <v>3</v>
      </c>
      <c r="B8" s="22" t="s">
        <v>139</v>
      </c>
      <c r="C8" s="23">
        <f>C9+C19+C25+C27+C14</f>
        <v>24290.3</v>
      </c>
      <c r="D8" s="23">
        <f>D9+D19+D25+D27+D14</f>
        <v>25100.1</v>
      </c>
    </row>
    <row r="9" spans="1:4" x14ac:dyDescent="0.25">
      <c r="A9" s="22" t="s">
        <v>4</v>
      </c>
      <c r="B9" s="22" t="s">
        <v>5</v>
      </c>
      <c r="C9" s="23">
        <f>C10</f>
        <v>8103.0000000000009</v>
      </c>
      <c r="D9" s="23">
        <f>D10</f>
        <v>8184.0999999999995</v>
      </c>
    </row>
    <row r="10" spans="1:4" x14ac:dyDescent="0.25">
      <c r="A10" s="24" t="s">
        <v>21</v>
      </c>
      <c r="B10" s="25" t="s">
        <v>6</v>
      </c>
      <c r="C10" s="26">
        <f>C11+C12+C13</f>
        <v>8103.0000000000009</v>
      </c>
      <c r="D10" s="26">
        <f>D11+D12+D13</f>
        <v>8184.0999999999995</v>
      </c>
    </row>
    <row r="11" spans="1:4" ht="89.25" x14ac:dyDescent="0.25">
      <c r="A11" s="24" t="s">
        <v>7</v>
      </c>
      <c r="B11" s="25" t="s">
        <v>237</v>
      </c>
      <c r="C11" s="26">
        <v>7828.1</v>
      </c>
      <c r="D11" s="26">
        <v>7906.4</v>
      </c>
    </row>
    <row r="12" spans="1:4" ht="140.25" x14ac:dyDescent="0.25">
      <c r="A12" s="24" t="s">
        <v>8</v>
      </c>
      <c r="B12" s="25" t="s">
        <v>238</v>
      </c>
      <c r="C12" s="26">
        <v>200.8</v>
      </c>
      <c r="D12" s="26">
        <v>202.8</v>
      </c>
    </row>
    <row r="13" spans="1:4" ht="51" x14ac:dyDescent="0.25">
      <c r="A13" s="24" t="s">
        <v>9</v>
      </c>
      <c r="B13" s="25" t="s">
        <v>364</v>
      </c>
      <c r="C13" s="26">
        <v>74.099999999999994</v>
      </c>
      <c r="D13" s="26">
        <v>74.900000000000006</v>
      </c>
    </row>
    <row r="14" spans="1:4" ht="38.25" x14ac:dyDescent="0.25">
      <c r="A14" s="22" t="s">
        <v>239</v>
      </c>
      <c r="B14" s="27" t="s">
        <v>240</v>
      </c>
      <c r="C14" s="23">
        <f>C15+C16+C17+C18</f>
        <v>10117</v>
      </c>
      <c r="D14" s="23">
        <f>D15+D16+D17+D18</f>
        <v>10845.7</v>
      </c>
    </row>
    <row r="15" spans="1:4" ht="89.25" x14ac:dyDescent="0.25">
      <c r="A15" s="24" t="s">
        <v>206</v>
      </c>
      <c r="B15" s="25" t="s">
        <v>203</v>
      </c>
      <c r="C15" s="26">
        <v>4526.3</v>
      </c>
      <c r="D15" s="26">
        <v>4775.3</v>
      </c>
    </row>
    <row r="16" spans="1:4" ht="102" x14ac:dyDescent="0.25">
      <c r="A16" s="24" t="s">
        <v>207</v>
      </c>
      <c r="B16" s="25" t="s">
        <v>204</v>
      </c>
      <c r="C16" s="26">
        <v>25.4</v>
      </c>
      <c r="D16" s="26">
        <v>27.6</v>
      </c>
    </row>
    <row r="17" spans="1:4" ht="89.25" x14ac:dyDescent="0.25">
      <c r="A17" s="24" t="s">
        <v>208</v>
      </c>
      <c r="B17" s="25" t="s">
        <v>205</v>
      </c>
      <c r="C17" s="26">
        <v>6126.2</v>
      </c>
      <c r="D17" s="26">
        <v>6655.6</v>
      </c>
    </row>
    <row r="18" spans="1:4" ht="89.25" x14ac:dyDescent="0.25">
      <c r="A18" s="24" t="s">
        <v>317</v>
      </c>
      <c r="B18" s="149" t="s">
        <v>316</v>
      </c>
      <c r="C18" s="26">
        <v>-560.9</v>
      </c>
      <c r="D18" s="26">
        <v>-612.79999999999995</v>
      </c>
    </row>
    <row r="19" spans="1:4" x14ac:dyDescent="0.25">
      <c r="A19" s="22" t="s">
        <v>10</v>
      </c>
      <c r="B19" s="22" t="s">
        <v>11</v>
      </c>
      <c r="C19" s="23">
        <f>C20+C23+C24+C21+C22</f>
        <v>3005</v>
      </c>
      <c r="D19" s="23">
        <f>D20+D23+D24+D21+D22</f>
        <v>3005</v>
      </c>
    </row>
    <row r="20" spans="1:4" ht="63.75" x14ac:dyDescent="0.25">
      <c r="A20" s="24" t="s">
        <v>12</v>
      </c>
      <c r="B20" s="25" t="s">
        <v>192</v>
      </c>
      <c r="C20" s="26">
        <v>530</v>
      </c>
      <c r="D20" s="26">
        <v>530</v>
      </c>
    </row>
    <row r="21" spans="1:4" x14ac:dyDescent="0.25">
      <c r="A21" s="24" t="s">
        <v>296</v>
      </c>
      <c r="B21" s="25" t="s">
        <v>294</v>
      </c>
      <c r="C21" s="26">
        <v>45</v>
      </c>
      <c r="D21" s="26">
        <v>45</v>
      </c>
    </row>
    <row r="22" spans="1:4" x14ac:dyDescent="0.25">
      <c r="A22" s="24" t="s">
        <v>297</v>
      </c>
      <c r="B22" s="25" t="s">
        <v>295</v>
      </c>
      <c r="C22" s="26">
        <v>80</v>
      </c>
      <c r="D22" s="26">
        <v>80</v>
      </c>
    </row>
    <row r="23" spans="1:4" ht="51" x14ac:dyDescent="0.25">
      <c r="A23" s="24" t="s">
        <v>141</v>
      </c>
      <c r="B23" s="25" t="s">
        <v>241</v>
      </c>
      <c r="C23" s="26">
        <v>2260</v>
      </c>
      <c r="D23" s="26">
        <v>2260</v>
      </c>
    </row>
    <row r="24" spans="1:4" ht="51" x14ac:dyDescent="0.25">
      <c r="A24" s="24" t="s">
        <v>142</v>
      </c>
      <c r="B24" s="25" t="s">
        <v>143</v>
      </c>
      <c r="C24" s="26">
        <v>90</v>
      </c>
      <c r="D24" s="26">
        <v>90</v>
      </c>
    </row>
    <row r="25" spans="1:4" x14ac:dyDescent="0.25">
      <c r="A25" s="22" t="s">
        <v>13</v>
      </c>
      <c r="B25" s="22" t="s">
        <v>14</v>
      </c>
      <c r="C25" s="23">
        <f>C26</f>
        <v>10</v>
      </c>
      <c r="D25" s="23">
        <f>D26</f>
        <v>10</v>
      </c>
    </row>
    <row r="26" spans="1:4" ht="89.25" x14ac:dyDescent="0.25">
      <c r="A26" s="24" t="s">
        <v>242</v>
      </c>
      <c r="B26" s="24" t="s">
        <v>193</v>
      </c>
      <c r="C26" s="26">
        <v>10</v>
      </c>
      <c r="D26" s="26">
        <v>10</v>
      </c>
    </row>
    <row r="27" spans="1:4" ht="38.25" x14ac:dyDescent="0.25">
      <c r="A27" s="22" t="s">
        <v>15</v>
      </c>
      <c r="B27" s="27" t="s">
        <v>16</v>
      </c>
      <c r="C27" s="23">
        <f>C28+C29</f>
        <v>3055.3</v>
      </c>
      <c r="D27" s="23">
        <f>D28+D29</f>
        <v>3055.3</v>
      </c>
    </row>
    <row r="28" spans="1:4" ht="76.5" x14ac:dyDescent="0.25">
      <c r="A28" s="24" t="s">
        <v>17</v>
      </c>
      <c r="B28" s="149" t="s">
        <v>292</v>
      </c>
      <c r="C28" s="26">
        <v>486</v>
      </c>
      <c r="D28" s="26">
        <v>486</v>
      </c>
    </row>
    <row r="29" spans="1:4" ht="89.25" x14ac:dyDescent="0.25">
      <c r="A29" s="24" t="s">
        <v>251</v>
      </c>
      <c r="B29" s="150" t="s">
        <v>250</v>
      </c>
      <c r="C29" s="26">
        <v>2569.3000000000002</v>
      </c>
      <c r="D29" s="26">
        <v>2569.3000000000002</v>
      </c>
    </row>
    <row r="30" spans="1:4" x14ac:dyDescent="0.25">
      <c r="A30" s="22" t="s">
        <v>18</v>
      </c>
      <c r="B30" s="103" t="s">
        <v>312</v>
      </c>
      <c r="C30" s="23">
        <f>C31+C33+C36</f>
        <v>53916.200000000004</v>
      </c>
      <c r="D30" s="23">
        <f>D31+D33+D36</f>
        <v>49266.6</v>
      </c>
    </row>
    <row r="31" spans="1:4" ht="25.5" x14ac:dyDescent="0.25">
      <c r="A31" s="22" t="s">
        <v>305</v>
      </c>
      <c r="B31" s="22" t="s">
        <v>243</v>
      </c>
      <c r="C31" s="23">
        <f>C32</f>
        <v>45441.9</v>
      </c>
      <c r="D31" s="23">
        <f>D32</f>
        <v>48143.199999999997</v>
      </c>
    </row>
    <row r="32" spans="1:4" ht="38.25" x14ac:dyDescent="0.25">
      <c r="A32" s="24" t="s">
        <v>306</v>
      </c>
      <c r="B32" s="151" t="s">
        <v>366</v>
      </c>
      <c r="C32" s="26">
        <v>45441.9</v>
      </c>
      <c r="D32" s="26">
        <v>48143.199999999997</v>
      </c>
    </row>
    <row r="33" spans="1:4" ht="25.5" x14ac:dyDescent="0.25">
      <c r="A33" s="22" t="s">
        <v>307</v>
      </c>
      <c r="B33" s="22" t="s">
        <v>244</v>
      </c>
      <c r="C33" s="23">
        <f>C35+C34</f>
        <v>580.5</v>
      </c>
      <c r="D33" s="23">
        <f>D35+D34</f>
        <v>598.4</v>
      </c>
    </row>
    <row r="34" spans="1:4" ht="63.75" x14ac:dyDescent="0.25">
      <c r="A34" s="24" t="s">
        <v>308</v>
      </c>
      <c r="B34" s="151" t="s">
        <v>367</v>
      </c>
      <c r="C34" s="26">
        <v>510.5</v>
      </c>
      <c r="D34" s="26">
        <v>528.4</v>
      </c>
    </row>
    <row r="35" spans="1:4" ht="38.25" x14ac:dyDescent="0.25">
      <c r="A35" s="24" t="s">
        <v>309</v>
      </c>
      <c r="B35" s="151" t="s">
        <v>195</v>
      </c>
      <c r="C35" s="26">
        <v>70</v>
      </c>
      <c r="D35" s="26">
        <v>70</v>
      </c>
    </row>
    <row r="36" spans="1:4" x14ac:dyDescent="0.25">
      <c r="A36" s="22" t="s">
        <v>310</v>
      </c>
      <c r="B36" s="22" t="s">
        <v>82</v>
      </c>
      <c r="C36" s="23">
        <f>C37</f>
        <v>7893.8</v>
      </c>
      <c r="D36" s="23">
        <f>D37</f>
        <v>525</v>
      </c>
    </row>
    <row r="37" spans="1:4" ht="38.25" x14ac:dyDescent="0.25">
      <c r="A37" s="24" t="s">
        <v>311</v>
      </c>
      <c r="B37" s="152" t="s">
        <v>196</v>
      </c>
      <c r="C37" s="26">
        <v>7893.8</v>
      </c>
      <c r="D37" s="26">
        <v>525</v>
      </c>
    </row>
    <row r="38" spans="1:4" x14ac:dyDescent="0.25">
      <c r="A38" s="28"/>
      <c r="B38" s="22" t="s">
        <v>19</v>
      </c>
      <c r="C38" s="23">
        <f>C8+C30</f>
        <v>78206.5</v>
      </c>
      <c r="D38" s="23">
        <f>D8+D30</f>
        <v>74366.7</v>
      </c>
    </row>
  </sheetData>
  <mergeCells count="6">
    <mergeCell ref="A2:D2"/>
    <mergeCell ref="A5:A6"/>
    <mergeCell ref="B5:B6"/>
    <mergeCell ref="C5:C6"/>
    <mergeCell ref="D5:D6"/>
    <mergeCell ref="A4:D4"/>
  </mergeCells>
  <pageMargins left="0.7" right="0.7" top="0.75" bottom="0.75" header="0.3" footer="0.3"/>
  <pageSetup paperSize="9" scale="8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16"/>
  <sheetViews>
    <sheetView workbookViewId="0">
      <selection activeCell="E1" sqref="E1:I2"/>
    </sheetView>
  </sheetViews>
  <sheetFormatPr defaultRowHeight="15" x14ac:dyDescent="0.25"/>
  <cols>
    <col min="1" max="1" width="49" customWidth="1"/>
    <col min="2" max="2" width="4.140625" style="7" customWidth="1"/>
    <col min="3" max="3" width="5" style="7" customWidth="1"/>
    <col min="4" max="4" width="4.85546875" style="7" customWidth="1"/>
    <col min="5" max="5" width="3.5703125" style="7" bestFit="1" customWidth="1"/>
    <col min="6" max="6" width="6.5703125" style="7" customWidth="1"/>
    <col min="7" max="7" width="6" style="7" customWidth="1"/>
    <col min="8" max="8" width="10.42578125" customWidth="1"/>
    <col min="9" max="9" width="14.140625" customWidth="1"/>
  </cols>
  <sheetData>
    <row r="1" spans="1:10" ht="44.25" customHeight="1" x14ac:dyDescent="0.25">
      <c r="A1" s="191"/>
      <c r="B1" s="6" t="s">
        <v>57</v>
      </c>
      <c r="E1" s="192" t="s">
        <v>372</v>
      </c>
      <c r="F1" s="192"/>
      <c r="G1" s="192"/>
      <c r="H1" s="192"/>
      <c r="I1" s="188"/>
    </row>
    <row r="2" spans="1:10" ht="36.75" customHeight="1" x14ac:dyDescent="0.25">
      <c r="A2" s="191"/>
      <c r="B2" s="8"/>
      <c r="E2" s="192"/>
      <c r="F2" s="192"/>
      <c r="G2" s="192"/>
      <c r="H2" s="192"/>
      <c r="I2" s="188"/>
    </row>
    <row r="3" spans="1:10" ht="92.25" customHeight="1" x14ac:dyDescent="0.25">
      <c r="A3" s="186" t="s">
        <v>322</v>
      </c>
      <c r="B3" s="188"/>
      <c r="C3" s="188"/>
      <c r="D3" s="188"/>
      <c r="E3" s="188"/>
      <c r="F3" s="188"/>
      <c r="G3" s="188"/>
      <c r="H3" s="188"/>
      <c r="I3" s="188"/>
    </row>
    <row r="4" spans="1:10" x14ac:dyDescent="0.25">
      <c r="A4" s="193" t="s">
        <v>0</v>
      </c>
      <c r="B4" s="190"/>
      <c r="C4" s="190"/>
      <c r="D4" s="190"/>
      <c r="E4" s="190"/>
      <c r="F4" s="190"/>
      <c r="G4" s="190"/>
      <c r="H4" s="190"/>
      <c r="I4" s="190"/>
    </row>
    <row r="5" spans="1:10" x14ac:dyDescent="0.25">
      <c r="A5" s="194" t="s">
        <v>22</v>
      </c>
      <c r="B5" s="197" t="s">
        <v>23</v>
      </c>
      <c r="C5" s="197" t="s">
        <v>24</v>
      </c>
      <c r="D5" s="198" t="s">
        <v>25</v>
      </c>
      <c r="E5" s="198"/>
      <c r="F5" s="198"/>
      <c r="G5" s="198"/>
      <c r="H5" s="199" t="s">
        <v>26</v>
      </c>
      <c r="I5" s="195" t="s">
        <v>293</v>
      </c>
    </row>
    <row r="6" spans="1:10" x14ac:dyDescent="0.25">
      <c r="A6" s="194"/>
      <c r="B6" s="197"/>
      <c r="C6" s="197"/>
      <c r="D6" s="43" t="s">
        <v>27</v>
      </c>
      <c r="E6" s="43" t="s">
        <v>28</v>
      </c>
      <c r="F6" s="43" t="s">
        <v>183</v>
      </c>
      <c r="G6" s="43" t="s">
        <v>29</v>
      </c>
      <c r="H6" s="200"/>
      <c r="I6" s="196"/>
    </row>
    <row r="7" spans="1:10" x14ac:dyDescent="0.25">
      <c r="A7" s="52">
        <v>1</v>
      </c>
      <c r="B7" s="52">
        <v>2</v>
      </c>
      <c r="C7" s="52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  <c r="I7" s="31" t="s">
        <v>188</v>
      </c>
    </row>
    <row r="8" spans="1:10" x14ac:dyDescent="0.25">
      <c r="A8" s="53" t="s">
        <v>30</v>
      </c>
      <c r="B8" s="54" t="s">
        <v>59</v>
      </c>
      <c r="C8" s="54" t="s">
        <v>60</v>
      </c>
      <c r="D8" s="54" t="s">
        <v>60</v>
      </c>
      <c r="E8" s="54" t="s">
        <v>63</v>
      </c>
      <c r="F8" s="54" t="s">
        <v>60</v>
      </c>
      <c r="G8" s="54" t="s">
        <v>150</v>
      </c>
      <c r="H8" s="54" t="s">
        <v>61</v>
      </c>
      <c r="I8" s="171">
        <f>I9+I15+I21+I42+I48+I31</f>
        <v>39520.300000000003</v>
      </c>
    </row>
    <row r="9" spans="1:10" ht="31.5" customHeight="1" x14ac:dyDescent="0.25">
      <c r="A9" s="55" t="s">
        <v>31</v>
      </c>
      <c r="B9" s="32" t="s">
        <v>59</v>
      </c>
      <c r="C9" s="32" t="s">
        <v>62</v>
      </c>
      <c r="D9" s="32" t="s">
        <v>60</v>
      </c>
      <c r="E9" s="32" t="s">
        <v>63</v>
      </c>
      <c r="F9" s="32" t="s">
        <v>60</v>
      </c>
      <c r="G9" s="32" t="s">
        <v>150</v>
      </c>
      <c r="H9" s="32" t="s">
        <v>61</v>
      </c>
      <c r="I9" s="172">
        <f>I10</f>
        <v>1857.1</v>
      </c>
    </row>
    <row r="10" spans="1:10" ht="39" x14ac:dyDescent="0.25">
      <c r="A10" s="56" t="s">
        <v>252</v>
      </c>
      <c r="B10" s="30" t="s">
        <v>59</v>
      </c>
      <c r="C10" s="30" t="s">
        <v>62</v>
      </c>
      <c r="D10" s="30" t="s">
        <v>253</v>
      </c>
      <c r="E10" s="30" t="s">
        <v>63</v>
      </c>
      <c r="F10" s="30" t="s">
        <v>60</v>
      </c>
      <c r="G10" s="30" t="s">
        <v>150</v>
      </c>
      <c r="H10" s="30" t="s">
        <v>61</v>
      </c>
      <c r="I10" s="173">
        <f>I11</f>
        <v>1857.1</v>
      </c>
      <c r="J10" s="107"/>
    </row>
    <row r="11" spans="1:10" ht="39" x14ac:dyDescent="0.25">
      <c r="A11" s="56" t="s">
        <v>209</v>
      </c>
      <c r="B11" s="30" t="s">
        <v>59</v>
      </c>
      <c r="C11" s="30" t="s">
        <v>62</v>
      </c>
      <c r="D11" s="30" t="s">
        <v>253</v>
      </c>
      <c r="E11" s="30" t="s">
        <v>63</v>
      </c>
      <c r="F11" s="30" t="s">
        <v>64</v>
      </c>
      <c r="G11" s="30" t="s">
        <v>150</v>
      </c>
      <c r="H11" s="30" t="s">
        <v>61</v>
      </c>
      <c r="I11" s="173">
        <f t="shared" ref="I11" si="0">I12</f>
        <v>1857.1</v>
      </c>
    </row>
    <row r="12" spans="1:10" ht="25.5" x14ac:dyDescent="0.25">
      <c r="A12" s="57" t="s">
        <v>355</v>
      </c>
      <c r="B12" s="30" t="s">
        <v>59</v>
      </c>
      <c r="C12" s="30" t="s">
        <v>62</v>
      </c>
      <c r="D12" s="30" t="s">
        <v>253</v>
      </c>
      <c r="E12" s="30" t="s">
        <v>63</v>
      </c>
      <c r="F12" s="30" t="s">
        <v>64</v>
      </c>
      <c r="G12" s="30" t="s">
        <v>151</v>
      </c>
      <c r="H12" s="30" t="s">
        <v>61</v>
      </c>
      <c r="I12" s="173">
        <f>I13</f>
        <v>1857.1</v>
      </c>
    </row>
    <row r="13" spans="1:10" ht="63.75" x14ac:dyDescent="0.25">
      <c r="A13" s="57" t="s">
        <v>184</v>
      </c>
      <c r="B13" s="30" t="s">
        <v>59</v>
      </c>
      <c r="C13" s="30" t="s">
        <v>62</v>
      </c>
      <c r="D13" s="30" t="s">
        <v>253</v>
      </c>
      <c r="E13" s="30" t="s">
        <v>63</v>
      </c>
      <c r="F13" s="30" t="s">
        <v>64</v>
      </c>
      <c r="G13" s="30" t="s">
        <v>151</v>
      </c>
      <c r="H13" s="30" t="s">
        <v>137</v>
      </c>
      <c r="I13" s="173">
        <f>I14</f>
        <v>1857.1</v>
      </c>
    </row>
    <row r="14" spans="1:10" ht="25.5" x14ac:dyDescent="0.25">
      <c r="A14" s="57" t="s">
        <v>152</v>
      </c>
      <c r="B14" s="30" t="s">
        <v>59</v>
      </c>
      <c r="C14" s="30" t="s">
        <v>62</v>
      </c>
      <c r="D14" s="30" t="s">
        <v>253</v>
      </c>
      <c r="E14" s="30" t="s">
        <v>63</v>
      </c>
      <c r="F14" s="30" t="s">
        <v>64</v>
      </c>
      <c r="G14" s="30" t="s">
        <v>151</v>
      </c>
      <c r="H14" s="30" t="s">
        <v>153</v>
      </c>
      <c r="I14" s="173">
        <v>1857.1</v>
      </c>
    </row>
    <row r="15" spans="1:10" ht="39" x14ac:dyDescent="0.25">
      <c r="A15" s="59" t="s">
        <v>254</v>
      </c>
      <c r="B15" s="32" t="s">
        <v>59</v>
      </c>
      <c r="C15" s="32" t="s">
        <v>66</v>
      </c>
      <c r="D15" s="32" t="s">
        <v>60</v>
      </c>
      <c r="E15" s="32" t="s">
        <v>63</v>
      </c>
      <c r="F15" s="32" t="s">
        <v>60</v>
      </c>
      <c r="G15" s="32" t="s">
        <v>150</v>
      </c>
      <c r="H15" s="32" t="s">
        <v>61</v>
      </c>
      <c r="I15" s="172">
        <f t="shared" ref="I15:I18" si="1">I16</f>
        <v>116.2</v>
      </c>
    </row>
    <row r="16" spans="1:10" x14ac:dyDescent="0.25">
      <c r="A16" s="58" t="s">
        <v>41</v>
      </c>
      <c r="B16" s="30" t="s">
        <v>59</v>
      </c>
      <c r="C16" s="30" t="s">
        <v>66</v>
      </c>
      <c r="D16" s="30" t="s">
        <v>76</v>
      </c>
      <c r="E16" s="30" t="s">
        <v>63</v>
      </c>
      <c r="F16" s="30" t="s">
        <v>60</v>
      </c>
      <c r="G16" s="30" t="s">
        <v>150</v>
      </c>
      <c r="H16" s="30" t="s">
        <v>61</v>
      </c>
      <c r="I16" s="173">
        <f t="shared" si="1"/>
        <v>116.2</v>
      </c>
    </row>
    <row r="17" spans="1:9" ht="39" x14ac:dyDescent="0.25">
      <c r="A17" s="58" t="s">
        <v>255</v>
      </c>
      <c r="B17" s="30" t="s">
        <v>59</v>
      </c>
      <c r="C17" s="30" t="s">
        <v>66</v>
      </c>
      <c r="D17" s="30" t="s">
        <v>76</v>
      </c>
      <c r="E17" s="30" t="s">
        <v>63</v>
      </c>
      <c r="F17" s="95" t="s">
        <v>62</v>
      </c>
      <c r="G17" s="95" t="s">
        <v>150</v>
      </c>
      <c r="H17" s="30" t="s">
        <v>61</v>
      </c>
      <c r="I17" s="173">
        <f t="shared" si="1"/>
        <v>116.2</v>
      </c>
    </row>
    <row r="18" spans="1:9" ht="26.25" x14ac:dyDescent="0.25">
      <c r="A18" s="58" t="s">
        <v>256</v>
      </c>
      <c r="B18" s="30" t="s">
        <v>59</v>
      </c>
      <c r="C18" s="30" t="s">
        <v>66</v>
      </c>
      <c r="D18" s="30" t="s">
        <v>76</v>
      </c>
      <c r="E18" s="30" t="s">
        <v>63</v>
      </c>
      <c r="F18" s="95" t="s">
        <v>62</v>
      </c>
      <c r="G18" s="95" t="s">
        <v>257</v>
      </c>
      <c r="H18" s="30" t="s">
        <v>61</v>
      </c>
      <c r="I18" s="173">
        <f t="shared" si="1"/>
        <v>116.2</v>
      </c>
    </row>
    <row r="19" spans="1:9" ht="63.75" x14ac:dyDescent="0.25">
      <c r="A19" s="57" t="s">
        <v>184</v>
      </c>
      <c r="B19" s="30" t="s">
        <v>59</v>
      </c>
      <c r="C19" s="30" t="s">
        <v>66</v>
      </c>
      <c r="D19" s="30" t="s">
        <v>76</v>
      </c>
      <c r="E19" s="30" t="s">
        <v>63</v>
      </c>
      <c r="F19" s="30" t="s">
        <v>62</v>
      </c>
      <c r="G19" s="30" t="s">
        <v>257</v>
      </c>
      <c r="H19" s="30" t="s">
        <v>137</v>
      </c>
      <c r="I19" s="173">
        <f>I20</f>
        <v>116.2</v>
      </c>
    </row>
    <row r="20" spans="1:9" ht="25.5" x14ac:dyDescent="0.25">
      <c r="A20" s="57" t="s">
        <v>152</v>
      </c>
      <c r="B20" s="30" t="s">
        <v>59</v>
      </c>
      <c r="C20" s="30" t="s">
        <v>66</v>
      </c>
      <c r="D20" s="30" t="s">
        <v>76</v>
      </c>
      <c r="E20" s="30" t="s">
        <v>63</v>
      </c>
      <c r="F20" s="30" t="s">
        <v>62</v>
      </c>
      <c r="G20" s="30" t="s">
        <v>257</v>
      </c>
      <c r="H20" s="30" t="s">
        <v>153</v>
      </c>
      <c r="I20" s="173">
        <v>116.2</v>
      </c>
    </row>
    <row r="21" spans="1:9" ht="51.75" x14ac:dyDescent="0.25">
      <c r="A21" s="59" t="s">
        <v>32</v>
      </c>
      <c r="B21" s="32" t="s">
        <v>59</v>
      </c>
      <c r="C21" s="32" t="s">
        <v>64</v>
      </c>
      <c r="D21" s="32" t="s">
        <v>60</v>
      </c>
      <c r="E21" s="32" t="s">
        <v>63</v>
      </c>
      <c r="F21" s="32" t="s">
        <v>60</v>
      </c>
      <c r="G21" s="32" t="s">
        <v>150</v>
      </c>
      <c r="H21" s="32" t="s">
        <v>61</v>
      </c>
      <c r="I21" s="172">
        <f>I22</f>
        <v>21862.9</v>
      </c>
    </row>
    <row r="22" spans="1:9" ht="39" x14ac:dyDescent="0.25">
      <c r="A22" s="56" t="s">
        <v>252</v>
      </c>
      <c r="B22" s="30" t="s">
        <v>59</v>
      </c>
      <c r="C22" s="30" t="s">
        <v>64</v>
      </c>
      <c r="D22" s="30" t="s">
        <v>253</v>
      </c>
      <c r="E22" s="30" t="s">
        <v>63</v>
      </c>
      <c r="F22" s="30" t="s">
        <v>60</v>
      </c>
      <c r="G22" s="30" t="s">
        <v>150</v>
      </c>
      <c r="H22" s="30" t="s">
        <v>61</v>
      </c>
      <c r="I22" s="173">
        <f>I23</f>
        <v>21862.9</v>
      </c>
    </row>
    <row r="23" spans="1:9" ht="39" x14ac:dyDescent="0.25">
      <c r="A23" s="56" t="s">
        <v>210</v>
      </c>
      <c r="B23" s="30" t="s">
        <v>59</v>
      </c>
      <c r="C23" s="30" t="s">
        <v>64</v>
      </c>
      <c r="D23" s="30" t="s">
        <v>253</v>
      </c>
      <c r="E23" s="30" t="s">
        <v>63</v>
      </c>
      <c r="F23" s="30" t="s">
        <v>59</v>
      </c>
      <c r="G23" s="30" t="s">
        <v>150</v>
      </c>
      <c r="H23" s="30" t="s">
        <v>61</v>
      </c>
      <c r="I23" s="173">
        <f>I24</f>
        <v>21862.9</v>
      </c>
    </row>
    <row r="24" spans="1:9" ht="26.25" x14ac:dyDescent="0.25">
      <c r="A24" s="134" t="s">
        <v>154</v>
      </c>
      <c r="B24" s="30" t="s">
        <v>59</v>
      </c>
      <c r="C24" s="30" t="s">
        <v>64</v>
      </c>
      <c r="D24" s="30" t="s">
        <v>253</v>
      </c>
      <c r="E24" s="30" t="s">
        <v>63</v>
      </c>
      <c r="F24" s="30" t="s">
        <v>59</v>
      </c>
      <c r="G24" s="30" t="s">
        <v>155</v>
      </c>
      <c r="H24" s="30" t="s">
        <v>61</v>
      </c>
      <c r="I24" s="173">
        <f>I25+I27+I29</f>
        <v>21862.9</v>
      </c>
    </row>
    <row r="25" spans="1:9" ht="63.75" x14ac:dyDescent="0.25">
      <c r="A25" s="57" t="s">
        <v>184</v>
      </c>
      <c r="B25" s="30" t="s">
        <v>59</v>
      </c>
      <c r="C25" s="30" t="s">
        <v>64</v>
      </c>
      <c r="D25" s="30" t="s">
        <v>253</v>
      </c>
      <c r="E25" s="30" t="s">
        <v>63</v>
      </c>
      <c r="F25" s="30" t="s">
        <v>59</v>
      </c>
      <c r="G25" s="30" t="s">
        <v>155</v>
      </c>
      <c r="H25" s="30" t="s">
        <v>137</v>
      </c>
      <c r="I25" s="173">
        <f>I26</f>
        <v>21648.9</v>
      </c>
    </row>
    <row r="26" spans="1:9" ht="25.5" x14ac:dyDescent="0.25">
      <c r="A26" s="57" t="s">
        <v>152</v>
      </c>
      <c r="B26" s="30" t="s">
        <v>59</v>
      </c>
      <c r="C26" s="30" t="s">
        <v>64</v>
      </c>
      <c r="D26" s="30" t="s">
        <v>253</v>
      </c>
      <c r="E26" s="30" t="s">
        <v>63</v>
      </c>
      <c r="F26" s="30" t="s">
        <v>59</v>
      </c>
      <c r="G26" s="30" t="s">
        <v>155</v>
      </c>
      <c r="H26" s="30" t="s">
        <v>153</v>
      </c>
      <c r="I26" s="173">
        <v>21648.9</v>
      </c>
    </row>
    <row r="27" spans="1:9" ht="25.5" x14ac:dyDescent="0.25">
      <c r="A27" s="57" t="s">
        <v>185</v>
      </c>
      <c r="B27" s="30" t="s">
        <v>59</v>
      </c>
      <c r="C27" s="30" t="s">
        <v>64</v>
      </c>
      <c r="D27" s="30" t="s">
        <v>253</v>
      </c>
      <c r="E27" s="30" t="s">
        <v>63</v>
      </c>
      <c r="F27" s="30" t="s">
        <v>59</v>
      </c>
      <c r="G27" s="30" t="s">
        <v>155</v>
      </c>
      <c r="H27" s="30" t="s">
        <v>72</v>
      </c>
      <c r="I27" s="173">
        <f>I28</f>
        <v>182.2</v>
      </c>
    </row>
    <row r="28" spans="1:9" ht="26.25" x14ac:dyDescent="0.25">
      <c r="A28" s="34" t="s">
        <v>129</v>
      </c>
      <c r="B28" s="30" t="s">
        <v>59</v>
      </c>
      <c r="C28" s="30" t="s">
        <v>64</v>
      </c>
      <c r="D28" s="30" t="s">
        <v>253</v>
      </c>
      <c r="E28" s="30" t="s">
        <v>63</v>
      </c>
      <c r="F28" s="30" t="s">
        <v>59</v>
      </c>
      <c r="G28" s="30" t="s">
        <v>155</v>
      </c>
      <c r="H28" s="30" t="s">
        <v>73</v>
      </c>
      <c r="I28" s="173">
        <v>182.2</v>
      </c>
    </row>
    <row r="29" spans="1:9" x14ac:dyDescent="0.25">
      <c r="A29" s="34" t="s">
        <v>33</v>
      </c>
      <c r="B29" s="30" t="s">
        <v>59</v>
      </c>
      <c r="C29" s="30" t="s">
        <v>64</v>
      </c>
      <c r="D29" s="30" t="s">
        <v>253</v>
      </c>
      <c r="E29" s="30" t="s">
        <v>63</v>
      </c>
      <c r="F29" s="30" t="s">
        <v>59</v>
      </c>
      <c r="G29" s="30" t="s">
        <v>155</v>
      </c>
      <c r="H29" s="30" t="s">
        <v>77</v>
      </c>
      <c r="I29" s="173">
        <f>I30</f>
        <v>31.8</v>
      </c>
    </row>
    <row r="30" spans="1:9" x14ac:dyDescent="0.25">
      <c r="A30" s="97" t="s">
        <v>365</v>
      </c>
      <c r="B30" s="30" t="s">
        <v>59</v>
      </c>
      <c r="C30" s="30" t="s">
        <v>64</v>
      </c>
      <c r="D30" s="30" t="s">
        <v>253</v>
      </c>
      <c r="E30" s="30" t="s">
        <v>63</v>
      </c>
      <c r="F30" s="30" t="s">
        <v>59</v>
      </c>
      <c r="G30" s="30" t="s">
        <v>155</v>
      </c>
      <c r="H30" s="30" t="s">
        <v>156</v>
      </c>
      <c r="I30" s="173">
        <v>31.8</v>
      </c>
    </row>
    <row r="31" spans="1:9" ht="39" x14ac:dyDescent="0.25">
      <c r="A31" s="35" t="s">
        <v>201</v>
      </c>
      <c r="B31" s="32" t="s">
        <v>59</v>
      </c>
      <c r="C31" s="32" t="s">
        <v>180</v>
      </c>
      <c r="D31" s="32" t="s">
        <v>60</v>
      </c>
      <c r="E31" s="32" t="s">
        <v>63</v>
      </c>
      <c r="F31" s="32" t="s">
        <v>60</v>
      </c>
      <c r="G31" s="32" t="s">
        <v>150</v>
      </c>
      <c r="H31" s="32" t="s">
        <v>61</v>
      </c>
      <c r="I31" s="172">
        <f>I37+I32</f>
        <v>83.8</v>
      </c>
    </row>
    <row r="32" spans="1:9" x14ac:dyDescent="0.25">
      <c r="A32" s="34" t="s">
        <v>41</v>
      </c>
      <c r="B32" s="30" t="s">
        <v>59</v>
      </c>
      <c r="C32" s="30" t="s">
        <v>180</v>
      </c>
      <c r="D32" s="30" t="s">
        <v>76</v>
      </c>
      <c r="E32" s="30" t="s">
        <v>63</v>
      </c>
      <c r="F32" s="30" t="s">
        <v>60</v>
      </c>
      <c r="G32" s="30" t="s">
        <v>150</v>
      </c>
      <c r="H32" s="30" t="s">
        <v>61</v>
      </c>
      <c r="I32" s="173">
        <f t="shared" ref="I32:I34" si="2">I33</f>
        <v>35.9</v>
      </c>
    </row>
    <row r="33" spans="1:9" ht="39" x14ac:dyDescent="0.25">
      <c r="A33" s="58" t="s">
        <v>255</v>
      </c>
      <c r="B33" s="30" t="s">
        <v>59</v>
      </c>
      <c r="C33" s="30" t="s">
        <v>180</v>
      </c>
      <c r="D33" s="30" t="s">
        <v>76</v>
      </c>
      <c r="E33" s="30" t="s">
        <v>63</v>
      </c>
      <c r="F33" s="30" t="s">
        <v>62</v>
      </c>
      <c r="G33" s="30" t="s">
        <v>150</v>
      </c>
      <c r="H33" s="30" t="s">
        <v>61</v>
      </c>
      <c r="I33" s="173">
        <f t="shared" si="2"/>
        <v>35.9</v>
      </c>
    </row>
    <row r="34" spans="1:9" ht="51.75" x14ac:dyDescent="0.25">
      <c r="A34" s="34" t="s">
        <v>353</v>
      </c>
      <c r="B34" s="30" t="s">
        <v>59</v>
      </c>
      <c r="C34" s="30" t="s">
        <v>180</v>
      </c>
      <c r="D34" s="30" t="s">
        <v>76</v>
      </c>
      <c r="E34" s="30" t="s">
        <v>63</v>
      </c>
      <c r="F34" s="30" t="s">
        <v>62</v>
      </c>
      <c r="G34" s="30" t="s">
        <v>202</v>
      </c>
      <c r="H34" s="30" t="s">
        <v>61</v>
      </c>
      <c r="I34" s="173">
        <f t="shared" si="2"/>
        <v>35.9</v>
      </c>
    </row>
    <row r="35" spans="1:9" x14ac:dyDescent="0.25">
      <c r="A35" s="34" t="s">
        <v>55</v>
      </c>
      <c r="B35" s="30" t="s">
        <v>59</v>
      </c>
      <c r="C35" s="30" t="s">
        <v>180</v>
      </c>
      <c r="D35" s="30" t="s">
        <v>76</v>
      </c>
      <c r="E35" s="30" t="s">
        <v>63</v>
      </c>
      <c r="F35" s="30" t="s">
        <v>62</v>
      </c>
      <c r="G35" s="30" t="s">
        <v>202</v>
      </c>
      <c r="H35" s="30" t="s">
        <v>181</v>
      </c>
      <c r="I35" s="173">
        <f>I36</f>
        <v>35.9</v>
      </c>
    </row>
    <row r="36" spans="1:9" x14ac:dyDescent="0.25">
      <c r="A36" s="51" t="s">
        <v>82</v>
      </c>
      <c r="B36" s="30" t="s">
        <v>59</v>
      </c>
      <c r="C36" s="30" t="s">
        <v>180</v>
      </c>
      <c r="D36" s="30" t="s">
        <v>76</v>
      </c>
      <c r="E36" s="30" t="s">
        <v>63</v>
      </c>
      <c r="F36" s="30" t="s">
        <v>62</v>
      </c>
      <c r="G36" s="30" t="s">
        <v>202</v>
      </c>
      <c r="H36" s="30" t="s">
        <v>182</v>
      </c>
      <c r="I36" s="173">
        <v>35.9</v>
      </c>
    </row>
    <row r="37" spans="1:9" ht="51.75" x14ac:dyDescent="0.25">
      <c r="A37" s="134" t="s">
        <v>259</v>
      </c>
      <c r="B37" s="30" t="s">
        <v>59</v>
      </c>
      <c r="C37" s="30" t="s">
        <v>180</v>
      </c>
      <c r="D37" s="30" t="s">
        <v>258</v>
      </c>
      <c r="E37" s="30" t="s">
        <v>63</v>
      </c>
      <c r="F37" s="30" t="s">
        <v>60</v>
      </c>
      <c r="G37" s="30" t="s">
        <v>150</v>
      </c>
      <c r="H37" s="30" t="s">
        <v>61</v>
      </c>
      <c r="I37" s="173">
        <f>I38</f>
        <v>47.9</v>
      </c>
    </row>
    <row r="38" spans="1:9" ht="26.25" x14ac:dyDescent="0.25">
      <c r="A38" s="97" t="s">
        <v>260</v>
      </c>
      <c r="B38" s="30" t="s">
        <v>59</v>
      </c>
      <c r="C38" s="30" t="s">
        <v>180</v>
      </c>
      <c r="D38" s="30" t="s">
        <v>258</v>
      </c>
      <c r="E38" s="30" t="s">
        <v>63</v>
      </c>
      <c r="F38" s="30" t="s">
        <v>62</v>
      </c>
      <c r="G38" s="30" t="s">
        <v>150</v>
      </c>
      <c r="H38" s="30" t="s">
        <v>61</v>
      </c>
      <c r="I38" s="173">
        <f t="shared" ref="I38:I39" si="3">I39</f>
        <v>47.9</v>
      </c>
    </row>
    <row r="39" spans="1:9" ht="51.75" x14ac:dyDescent="0.25">
      <c r="A39" s="97" t="s">
        <v>353</v>
      </c>
      <c r="B39" s="30" t="s">
        <v>59</v>
      </c>
      <c r="C39" s="30" t="s">
        <v>180</v>
      </c>
      <c r="D39" s="30" t="s">
        <v>258</v>
      </c>
      <c r="E39" s="30" t="s">
        <v>63</v>
      </c>
      <c r="F39" s="30" t="s">
        <v>62</v>
      </c>
      <c r="G39" s="30" t="s">
        <v>202</v>
      </c>
      <c r="H39" s="30" t="s">
        <v>61</v>
      </c>
      <c r="I39" s="173">
        <f t="shared" si="3"/>
        <v>47.9</v>
      </c>
    </row>
    <row r="40" spans="1:9" x14ac:dyDescent="0.25">
      <c r="A40" s="34" t="s">
        <v>55</v>
      </c>
      <c r="B40" s="30" t="s">
        <v>59</v>
      </c>
      <c r="C40" s="30" t="s">
        <v>180</v>
      </c>
      <c r="D40" s="30" t="s">
        <v>258</v>
      </c>
      <c r="E40" s="30" t="s">
        <v>63</v>
      </c>
      <c r="F40" s="30" t="s">
        <v>62</v>
      </c>
      <c r="G40" s="30" t="s">
        <v>202</v>
      </c>
      <c r="H40" s="30" t="s">
        <v>181</v>
      </c>
      <c r="I40" s="173">
        <f>I41</f>
        <v>47.9</v>
      </c>
    </row>
    <row r="41" spans="1:9" x14ac:dyDescent="0.25">
      <c r="A41" s="51" t="s">
        <v>82</v>
      </c>
      <c r="B41" s="30" t="s">
        <v>59</v>
      </c>
      <c r="C41" s="30" t="s">
        <v>180</v>
      </c>
      <c r="D41" s="30" t="s">
        <v>258</v>
      </c>
      <c r="E41" s="30" t="s">
        <v>63</v>
      </c>
      <c r="F41" s="30" t="s">
        <v>62</v>
      </c>
      <c r="G41" s="30" t="s">
        <v>202</v>
      </c>
      <c r="H41" s="30" t="s">
        <v>182</v>
      </c>
      <c r="I41" s="173">
        <v>47.9</v>
      </c>
    </row>
    <row r="42" spans="1:9" x14ac:dyDescent="0.25">
      <c r="A42" s="44" t="s">
        <v>34</v>
      </c>
      <c r="B42" s="33" t="s">
        <v>59</v>
      </c>
      <c r="C42" s="33" t="s">
        <v>157</v>
      </c>
      <c r="D42" s="33" t="s">
        <v>60</v>
      </c>
      <c r="E42" s="33" t="s">
        <v>63</v>
      </c>
      <c r="F42" s="33" t="s">
        <v>60</v>
      </c>
      <c r="G42" s="33" t="s">
        <v>150</v>
      </c>
      <c r="H42" s="33" t="s">
        <v>61</v>
      </c>
      <c r="I42" s="174">
        <f>I43</f>
        <v>100</v>
      </c>
    </row>
    <row r="43" spans="1:9" ht="51.75" x14ac:dyDescent="0.25">
      <c r="A43" s="134" t="s">
        <v>259</v>
      </c>
      <c r="B43" s="30" t="s">
        <v>59</v>
      </c>
      <c r="C43" s="30" t="s">
        <v>157</v>
      </c>
      <c r="D43" s="30" t="s">
        <v>258</v>
      </c>
      <c r="E43" s="30" t="s">
        <v>63</v>
      </c>
      <c r="F43" s="30" t="s">
        <v>60</v>
      </c>
      <c r="G43" s="30" t="s">
        <v>150</v>
      </c>
      <c r="H43" s="30" t="s">
        <v>61</v>
      </c>
      <c r="I43" s="173">
        <f>I44</f>
        <v>100</v>
      </c>
    </row>
    <row r="44" spans="1:9" ht="26.25" x14ac:dyDescent="0.25">
      <c r="A44" s="34" t="s">
        <v>158</v>
      </c>
      <c r="B44" s="30" t="s">
        <v>59</v>
      </c>
      <c r="C44" s="30" t="s">
        <v>157</v>
      </c>
      <c r="D44" s="30" t="s">
        <v>258</v>
      </c>
      <c r="E44" s="30" t="s">
        <v>63</v>
      </c>
      <c r="F44" s="30" t="s">
        <v>66</v>
      </c>
      <c r="G44" s="30" t="s">
        <v>150</v>
      </c>
      <c r="H44" s="30" t="s">
        <v>61</v>
      </c>
      <c r="I44" s="173">
        <f t="shared" ref="I44:I45" si="4">I45</f>
        <v>100</v>
      </c>
    </row>
    <row r="45" spans="1:9" x14ac:dyDescent="0.25">
      <c r="A45" s="97" t="s">
        <v>236</v>
      </c>
      <c r="B45" s="30" t="s">
        <v>59</v>
      </c>
      <c r="C45" s="30" t="s">
        <v>157</v>
      </c>
      <c r="D45" s="30" t="s">
        <v>258</v>
      </c>
      <c r="E45" s="30" t="s">
        <v>63</v>
      </c>
      <c r="F45" s="30" t="s">
        <v>66</v>
      </c>
      <c r="G45" s="30" t="s">
        <v>159</v>
      </c>
      <c r="H45" s="30" t="s">
        <v>61</v>
      </c>
      <c r="I45" s="173">
        <f t="shared" si="4"/>
        <v>100</v>
      </c>
    </row>
    <row r="46" spans="1:9" x14ac:dyDescent="0.25">
      <c r="A46" s="34" t="s">
        <v>33</v>
      </c>
      <c r="B46" s="30" t="s">
        <v>59</v>
      </c>
      <c r="C46" s="30" t="s">
        <v>157</v>
      </c>
      <c r="D46" s="30" t="s">
        <v>258</v>
      </c>
      <c r="E46" s="30" t="s">
        <v>63</v>
      </c>
      <c r="F46" s="30" t="s">
        <v>66</v>
      </c>
      <c r="G46" s="30" t="s">
        <v>159</v>
      </c>
      <c r="H46" s="30" t="s">
        <v>77</v>
      </c>
      <c r="I46" s="173">
        <f>I47</f>
        <v>100</v>
      </c>
    </row>
    <row r="47" spans="1:9" x14ac:dyDescent="0.25">
      <c r="A47" s="34" t="s">
        <v>35</v>
      </c>
      <c r="B47" s="30" t="s">
        <v>59</v>
      </c>
      <c r="C47" s="30" t="s">
        <v>157</v>
      </c>
      <c r="D47" s="30" t="s">
        <v>258</v>
      </c>
      <c r="E47" s="30" t="s">
        <v>63</v>
      </c>
      <c r="F47" s="30" t="s">
        <v>66</v>
      </c>
      <c r="G47" s="30" t="s">
        <v>159</v>
      </c>
      <c r="H47" s="30" t="s">
        <v>78</v>
      </c>
      <c r="I47" s="173">
        <v>100</v>
      </c>
    </row>
    <row r="48" spans="1:9" x14ac:dyDescent="0.25">
      <c r="A48" s="46" t="s">
        <v>36</v>
      </c>
      <c r="B48" s="32" t="s">
        <v>59</v>
      </c>
      <c r="C48" s="32" t="s">
        <v>70</v>
      </c>
      <c r="D48" s="32" t="s">
        <v>60</v>
      </c>
      <c r="E48" s="32" t="s">
        <v>63</v>
      </c>
      <c r="F48" s="32" t="s">
        <v>60</v>
      </c>
      <c r="G48" s="32" t="s">
        <v>150</v>
      </c>
      <c r="H48" s="32" t="s">
        <v>61</v>
      </c>
      <c r="I48" s="172">
        <f>I58+I49</f>
        <v>15500.3</v>
      </c>
    </row>
    <row r="49" spans="1:9" ht="39" x14ac:dyDescent="0.25">
      <c r="A49" s="134" t="s">
        <v>252</v>
      </c>
      <c r="B49" s="30" t="s">
        <v>59</v>
      </c>
      <c r="C49" s="30" t="s">
        <v>70</v>
      </c>
      <c r="D49" s="30" t="s">
        <v>253</v>
      </c>
      <c r="E49" s="30" t="s">
        <v>63</v>
      </c>
      <c r="F49" s="30" t="s">
        <v>60</v>
      </c>
      <c r="G49" s="30" t="s">
        <v>150</v>
      </c>
      <c r="H49" s="30" t="s">
        <v>61</v>
      </c>
      <c r="I49" s="173">
        <f>I50</f>
        <v>15450.3</v>
      </c>
    </row>
    <row r="50" spans="1:9" ht="51.75" x14ac:dyDescent="0.25">
      <c r="A50" s="97" t="s">
        <v>212</v>
      </c>
      <c r="B50" s="30" t="s">
        <v>59</v>
      </c>
      <c r="C50" s="30" t="s">
        <v>70</v>
      </c>
      <c r="D50" s="30" t="s">
        <v>253</v>
      </c>
      <c r="E50" s="30" t="s">
        <v>63</v>
      </c>
      <c r="F50" s="30" t="s">
        <v>62</v>
      </c>
      <c r="G50" s="30" t="s">
        <v>150</v>
      </c>
      <c r="H50" s="30" t="s">
        <v>61</v>
      </c>
      <c r="I50" s="173">
        <f>I51</f>
        <v>15450.3</v>
      </c>
    </row>
    <row r="51" spans="1:9" ht="26.25" x14ac:dyDescent="0.25">
      <c r="A51" s="97" t="s">
        <v>356</v>
      </c>
      <c r="B51" s="30" t="s">
        <v>59</v>
      </c>
      <c r="C51" s="30" t="s">
        <v>70</v>
      </c>
      <c r="D51" s="30" t="s">
        <v>253</v>
      </c>
      <c r="E51" s="30" t="s">
        <v>63</v>
      </c>
      <c r="F51" s="30" t="s">
        <v>62</v>
      </c>
      <c r="G51" s="30" t="s">
        <v>168</v>
      </c>
      <c r="H51" s="30" t="s">
        <v>61</v>
      </c>
      <c r="I51" s="173">
        <f>I52+I54+I56</f>
        <v>15450.3</v>
      </c>
    </row>
    <row r="52" spans="1:9" ht="63.75" x14ac:dyDescent="0.25">
      <c r="A52" s="57" t="s">
        <v>184</v>
      </c>
      <c r="B52" s="30" t="s">
        <v>59</v>
      </c>
      <c r="C52" s="30" t="s">
        <v>70</v>
      </c>
      <c r="D52" s="30" t="s">
        <v>253</v>
      </c>
      <c r="E52" s="30" t="s">
        <v>63</v>
      </c>
      <c r="F52" s="30" t="s">
        <v>62</v>
      </c>
      <c r="G52" s="30" t="s">
        <v>168</v>
      </c>
      <c r="H52" s="30" t="s">
        <v>137</v>
      </c>
      <c r="I52" s="173">
        <f>I53</f>
        <v>11128.9</v>
      </c>
    </row>
    <row r="53" spans="1:9" x14ac:dyDescent="0.25">
      <c r="A53" s="97" t="s">
        <v>38</v>
      </c>
      <c r="B53" s="30" t="s">
        <v>59</v>
      </c>
      <c r="C53" s="30" t="s">
        <v>70</v>
      </c>
      <c r="D53" s="30" t="s">
        <v>253</v>
      </c>
      <c r="E53" s="30" t="s">
        <v>63</v>
      </c>
      <c r="F53" s="30" t="s">
        <v>62</v>
      </c>
      <c r="G53" s="30" t="s">
        <v>168</v>
      </c>
      <c r="H53" s="30" t="s">
        <v>138</v>
      </c>
      <c r="I53" s="173">
        <v>11128.9</v>
      </c>
    </row>
    <row r="54" spans="1:9" ht="25.5" x14ac:dyDescent="0.25">
      <c r="A54" s="57" t="s">
        <v>185</v>
      </c>
      <c r="B54" s="30" t="s">
        <v>59</v>
      </c>
      <c r="C54" s="30" t="s">
        <v>70</v>
      </c>
      <c r="D54" s="30" t="s">
        <v>253</v>
      </c>
      <c r="E54" s="30" t="s">
        <v>63</v>
      </c>
      <c r="F54" s="30" t="s">
        <v>62</v>
      </c>
      <c r="G54" s="30" t="s">
        <v>168</v>
      </c>
      <c r="H54" s="30" t="s">
        <v>72</v>
      </c>
      <c r="I54" s="173">
        <f>I55</f>
        <v>4224.1000000000004</v>
      </c>
    </row>
    <row r="55" spans="1:9" ht="26.25" x14ac:dyDescent="0.25">
      <c r="A55" s="34" t="s">
        <v>129</v>
      </c>
      <c r="B55" s="30" t="s">
        <v>59</v>
      </c>
      <c r="C55" s="30" t="s">
        <v>70</v>
      </c>
      <c r="D55" s="30" t="s">
        <v>253</v>
      </c>
      <c r="E55" s="30" t="s">
        <v>63</v>
      </c>
      <c r="F55" s="30" t="s">
        <v>62</v>
      </c>
      <c r="G55" s="30" t="s">
        <v>168</v>
      </c>
      <c r="H55" s="30" t="s">
        <v>73</v>
      </c>
      <c r="I55" s="173">
        <v>4224.1000000000004</v>
      </c>
    </row>
    <row r="56" spans="1:9" x14ac:dyDescent="0.25">
      <c r="A56" s="34" t="s">
        <v>33</v>
      </c>
      <c r="B56" s="30" t="s">
        <v>59</v>
      </c>
      <c r="C56" s="30" t="s">
        <v>70</v>
      </c>
      <c r="D56" s="30" t="s">
        <v>253</v>
      </c>
      <c r="E56" s="30" t="s">
        <v>63</v>
      </c>
      <c r="F56" s="30" t="s">
        <v>62</v>
      </c>
      <c r="G56" s="30" t="s">
        <v>168</v>
      </c>
      <c r="H56" s="30" t="s">
        <v>77</v>
      </c>
      <c r="I56" s="173">
        <f>I57</f>
        <v>97.3</v>
      </c>
    </row>
    <row r="57" spans="1:9" x14ac:dyDescent="0.25">
      <c r="A57" s="34" t="s">
        <v>365</v>
      </c>
      <c r="B57" s="30" t="s">
        <v>59</v>
      </c>
      <c r="C57" s="30" t="s">
        <v>70</v>
      </c>
      <c r="D57" s="30" t="s">
        <v>253</v>
      </c>
      <c r="E57" s="30" t="s">
        <v>63</v>
      </c>
      <c r="F57" s="30" t="s">
        <v>62</v>
      </c>
      <c r="G57" s="30" t="s">
        <v>168</v>
      </c>
      <c r="H57" s="30" t="s">
        <v>156</v>
      </c>
      <c r="I57" s="173">
        <v>97.3</v>
      </c>
    </row>
    <row r="58" spans="1:9" ht="39" x14ac:dyDescent="0.25">
      <c r="A58" s="153" t="s">
        <v>261</v>
      </c>
      <c r="B58" s="30" t="s">
        <v>59</v>
      </c>
      <c r="C58" s="30" t="s">
        <v>70</v>
      </c>
      <c r="D58" s="30" t="s">
        <v>262</v>
      </c>
      <c r="E58" s="30" t="s">
        <v>63</v>
      </c>
      <c r="F58" s="30" t="s">
        <v>60</v>
      </c>
      <c r="G58" s="30" t="s">
        <v>150</v>
      </c>
      <c r="H58" s="30" t="s">
        <v>61</v>
      </c>
      <c r="I58" s="173">
        <f>I59</f>
        <v>50</v>
      </c>
    </row>
    <row r="59" spans="1:9" ht="39" x14ac:dyDescent="0.25">
      <c r="A59" s="106" t="s">
        <v>165</v>
      </c>
      <c r="B59" s="31" t="s">
        <v>59</v>
      </c>
      <c r="C59" s="31" t="s">
        <v>70</v>
      </c>
      <c r="D59" s="31" t="s">
        <v>262</v>
      </c>
      <c r="E59" s="31" t="s">
        <v>71</v>
      </c>
      <c r="F59" s="31" t="s">
        <v>60</v>
      </c>
      <c r="G59" s="31" t="s">
        <v>150</v>
      </c>
      <c r="H59" s="30" t="s">
        <v>61</v>
      </c>
      <c r="I59" s="173">
        <f t="shared" ref="I59:I60" si="5">I60</f>
        <v>50</v>
      </c>
    </row>
    <row r="60" spans="1:9" ht="39" x14ac:dyDescent="0.25">
      <c r="A60" s="106" t="s">
        <v>166</v>
      </c>
      <c r="B60" s="30" t="s">
        <v>59</v>
      </c>
      <c r="C60" s="30" t="s">
        <v>70</v>
      </c>
      <c r="D60" s="30" t="s">
        <v>262</v>
      </c>
      <c r="E60" s="30" t="s">
        <v>71</v>
      </c>
      <c r="F60" s="30" t="s">
        <v>59</v>
      </c>
      <c r="G60" s="30" t="s">
        <v>150</v>
      </c>
      <c r="H60" s="30" t="s">
        <v>61</v>
      </c>
      <c r="I60" s="173">
        <f t="shared" si="5"/>
        <v>50</v>
      </c>
    </row>
    <row r="61" spans="1:9" ht="39" x14ac:dyDescent="0.25">
      <c r="A61" s="106" t="s">
        <v>221</v>
      </c>
      <c r="B61" s="30" t="s">
        <v>59</v>
      </c>
      <c r="C61" s="30" t="s">
        <v>70</v>
      </c>
      <c r="D61" s="30" t="s">
        <v>262</v>
      </c>
      <c r="E61" s="30" t="s">
        <v>71</v>
      </c>
      <c r="F61" s="30" t="s">
        <v>59</v>
      </c>
      <c r="G61" s="30" t="s">
        <v>160</v>
      </c>
      <c r="H61" s="30" t="s">
        <v>61</v>
      </c>
      <c r="I61" s="173">
        <f>I62</f>
        <v>50</v>
      </c>
    </row>
    <row r="62" spans="1:9" ht="25.5" x14ac:dyDescent="0.25">
      <c r="A62" s="57" t="s">
        <v>185</v>
      </c>
      <c r="B62" s="30" t="s">
        <v>59</v>
      </c>
      <c r="C62" s="30" t="s">
        <v>70</v>
      </c>
      <c r="D62" s="30" t="s">
        <v>262</v>
      </c>
      <c r="E62" s="30" t="s">
        <v>71</v>
      </c>
      <c r="F62" s="30" t="s">
        <v>59</v>
      </c>
      <c r="G62" s="30" t="s">
        <v>160</v>
      </c>
      <c r="H62" s="30" t="s">
        <v>72</v>
      </c>
      <c r="I62" s="173">
        <f>I63</f>
        <v>50</v>
      </c>
    </row>
    <row r="63" spans="1:9" ht="26.25" x14ac:dyDescent="0.25">
      <c r="A63" s="34" t="s">
        <v>129</v>
      </c>
      <c r="B63" s="30" t="s">
        <v>59</v>
      </c>
      <c r="C63" s="30" t="s">
        <v>70</v>
      </c>
      <c r="D63" s="30" t="s">
        <v>262</v>
      </c>
      <c r="E63" s="30" t="s">
        <v>71</v>
      </c>
      <c r="F63" s="30" t="s">
        <v>59</v>
      </c>
      <c r="G63" s="30" t="s">
        <v>160</v>
      </c>
      <c r="H63" s="30" t="s">
        <v>73</v>
      </c>
      <c r="I63" s="173">
        <v>50</v>
      </c>
    </row>
    <row r="64" spans="1:9" x14ac:dyDescent="0.25">
      <c r="A64" s="53" t="s">
        <v>39</v>
      </c>
      <c r="B64" s="32" t="s">
        <v>62</v>
      </c>
      <c r="C64" s="32" t="s">
        <v>60</v>
      </c>
      <c r="D64" s="32" t="s">
        <v>60</v>
      </c>
      <c r="E64" s="32" t="s">
        <v>63</v>
      </c>
      <c r="F64" s="32" t="s">
        <v>60</v>
      </c>
      <c r="G64" s="32" t="s">
        <v>150</v>
      </c>
      <c r="H64" s="32" t="s">
        <v>61</v>
      </c>
      <c r="I64" s="171">
        <f>I65</f>
        <v>493.8</v>
      </c>
    </row>
    <row r="65" spans="1:9" x14ac:dyDescent="0.25">
      <c r="A65" s="45" t="s">
        <v>234</v>
      </c>
      <c r="B65" s="32" t="s">
        <v>62</v>
      </c>
      <c r="C65" s="32" t="s">
        <v>66</v>
      </c>
      <c r="D65" s="32" t="s">
        <v>60</v>
      </c>
      <c r="E65" s="32" t="s">
        <v>63</v>
      </c>
      <c r="F65" s="32" t="s">
        <v>60</v>
      </c>
      <c r="G65" s="32" t="s">
        <v>150</v>
      </c>
      <c r="H65" s="32" t="s">
        <v>61</v>
      </c>
      <c r="I65" s="172">
        <f>I66</f>
        <v>493.8</v>
      </c>
    </row>
    <row r="66" spans="1:9" x14ac:dyDescent="0.25">
      <c r="A66" s="97" t="s">
        <v>263</v>
      </c>
      <c r="B66" s="30" t="s">
        <v>62</v>
      </c>
      <c r="C66" s="30" t="s">
        <v>66</v>
      </c>
      <c r="D66" s="30" t="s">
        <v>76</v>
      </c>
      <c r="E66" s="30" t="s">
        <v>63</v>
      </c>
      <c r="F66" s="30" t="s">
        <v>60</v>
      </c>
      <c r="G66" s="30" t="s">
        <v>150</v>
      </c>
      <c r="H66" s="30" t="s">
        <v>61</v>
      </c>
      <c r="I66" s="173">
        <f>I67</f>
        <v>493.8</v>
      </c>
    </row>
    <row r="67" spans="1:9" ht="38.25" x14ac:dyDescent="0.25">
      <c r="A67" s="154" t="s">
        <v>368</v>
      </c>
      <c r="B67" s="30" t="s">
        <v>62</v>
      </c>
      <c r="C67" s="30" t="s">
        <v>66</v>
      </c>
      <c r="D67" s="30" t="s">
        <v>76</v>
      </c>
      <c r="E67" s="30" t="s">
        <v>63</v>
      </c>
      <c r="F67" s="30" t="s">
        <v>59</v>
      </c>
      <c r="G67" s="30" t="s">
        <v>170</v>
      </c>
      <c r="H67" s="30" t="s">
        <v>61</v>
      </c>
      <c r="I67" s="173">
        <f>I68</f>
        <v>493.8</v>
      </c>
    </row>
    <row r="68" spans="1:9" ht="63.75" x14ac:dyDescent="0.25">
      <c r="A68" s="57" t="s">
        <v>184</v>
      </c>
      <c r="B68" s="30" t="s">
        <v>62</v>
      </c>
      <c r="C68" s="30" t="s">
        <v>66</v>
      </c>
      <c r="D68" s="30" t="s">
        <v>76</v>
      </c>
      <c r="E68" s="30" t="s">
        <v>63</v>
      </c>
      <c r="F68" s="30" t="s">
        <v>59</v>
      </c>
      <c r="G68" s="30" t="s">
        <v>170</v>
      </c>
      <c r="H68" s="30" t="s">
        <v>137</v>
      </c>
      <c r="I68" s="173">
        <f>I69</f>
        <v>493.8</v>
      </c>
    </row>
    <row r="69" spans="1:9" ht="26.25" x14ac:dyDescent="0.25">
      <c r="A69" s="34" t="s">
        <v>152</v>
      </c>
      <c r="B69" s="30" t="s">
        <v>62</v>
      </c>
      <c r="C69" s="30" t="s">
        <v>66</v>
      </c>
      <c r="D69" s="30" t="s">
        <v>76</v>
      </c>
      <c r="E69" s="30" t="s">
        <v>63</v>
      </c>
      <c r="F69" s="30" t="s">
        <v>59</v>
      </c>
      <c r="G69" s="30" t="s">
        <v>170</v>
      </c>
      <c r="H69" s="30" t="s">
        <v>153</v>
      </c>
      <c r="I69" s="173">
        <v>493.8</v>
      </c>
    </row>
    <row r="70" spans="1:9" ht="27" x14ac:dyDescent="0.25">
      <c r="A70" s="60" t="s">
        <v>42</v>
      </c>
      <c r="B70" s="54" t="s">
        <v>66</v>
      </c>
      <c r="C70" s="54" t="s">
        <v>60</v>
      </c>
      <c r="D70" s="54" t="s">
        <v>60</v>
      </c>
      <c r="E70" s="54" t="s">
        <v>63</v>
      </c>
      <c r="F70" s="54" t="s">
        <v>60</v>
      </c>
      <c r="G70" s="54" t="s">
        <v>150</v>
      </c>
      <c r="H70" s="54" t="s">
        <v>61</v>
      </c>
      <c r="I70" s="171">
        <f>I71+I78+I84</f>
        <v>556.29999999999995</v>
      </c>
    </row>
    <row r="71" spans="1:9" x14ac:dyDescent="0.25">
      <c r="A71" s="35" t="s">
        <v>186</v>
      </c>
      <c r="B71" s="32" t="s">
        <v>66</v>
      </c>
      <c r="C71" s="32" t="s">
        <v>64</v>
      </c>
      <c r="D71" s="32" t="s">
        <v>60</v>
      </c>
      <c r="E71" s="32" t="s">
        <v>63</v>
      </c>
      <c r="F71" s="32" t="s">
        <v>60</v>
      </c>
      <c r="G71" s="32" t="s">
        <v>150</v>
      </c>
      <c r="H71" s="32" t="s">
        <v>61</v>
      </c>
      <c r="I71" s="172">
        <f>I72</f>
        <v>70</v>
      </c>
    </row>
    <row r="72" spans="1:9" ht="39" x14ac:dyDescent="0.25">
      <c r="A72" s="34" t="s">
        <v>261</v>
      </c>
      <c r="B72" s="30" t="s">
        <v>66</v>
      </c>
      <c r="C72" s="30" t="s">
        <v>64</v>
      </c>
      <c r="D72" s="30" t="s">
        <v>262</v>
      </c>
      <c r="E72" s="30" t="s">
        <v>63</v>
      </c>
      <c r="F72" s="30" t="s">
        <v>60</v>
      </c>
      <c r="G72" s="30" t="s">
        <v>150</v>
      </c>
      <c r="H72" s="30" t="s">
        <v>61</v>
      </c>
      <c r="I72" s="173">
        <f>I73</f>
        <v>70</v>
      </c>
    </row>
    <row r="73" spans="1:9" x14ac:dyDescent="0.25">
      <c r="A73" s="34" t="s">
        <v>162</v>
      </c>
      <c r="B73" s="30" t="s">
        <v>66</v>
      </c>
      <c r="C73" s="30" t="s">
        <v>64</v>
      </c>
      <c r="D73" s="30" t="s">
        <v>262</v>
      </c>
      <c r="E73" s="30" t="s">
        <v>65</v>
      </c>
      <c r="F73" s="30" t="s">
        <v>60</v>
      </c>
      <c r="G73" s="30" t="s">
        <v>150</v>
      </c>
      <c r="H73" s="30" t="s">
        <v>61</v>
      </c>
      <c r="I73" s="173">
        <f t="shared" ref="I73:I74" si="6">I74</f>
        <v>70</v>
      </c>
    </row>
    <row r="74" spans="1:9" ht="39" x14ac:dyDescent="0.25">
      <c r="A74" s="34" t="s">
        <v>171</v>
      </c>
      <c r="B74" s="30" t="s">
        <v>66</v>
      </c>
      <c r="C74" s="30" t="s">
        <v>64</v>
      </c>
      <c r="D74" s="30" t="s">
        <v>262</v>
      </c>
      <c r="E74" s="30" t="s">
        <v>65</v>
      </c>
      <c r="F74" s="30" t="s">
        <v>59</v>
      </c>
      <c r="G74" s="30" t="s">
        <v>150</v>
      </c>
      <c r="H74" s="30" t="s">
        <v>61</v>
      </c>
      <c r="I74" s="173">
        <f t="shared" si="6"/>
        <v>70</v>
      </c>
    </row>
    <row r="75" spans="1:9" ht="115.5" x14ac:dyDescent="0.25">
      <c r="A75" s="97" t="s">
        <v>354</v>
      </c>
      <c r="B75" s="30" t="s">
        <v>66</v>
      </c>
      <c r="C75" s="30" t="s">
        <v>64</v>
      </c>
      <c r="D75" s="30" t="s">
        <v>262</v>
      </c>
      <c r="E75" s="30" t="s">
        <v>65</v>
      </c>
      <c r="F75" s="30" t="s">
        <v>59</v>
      </c>
      <c r="G75" s="30" t="s">
        <v>172</v>
      </c>
      <c r="H75" s="30" t="s">
        <v>61</v>
      </c>
      <c r="I75" s="173">
        <f>I76</f>
        <v>70</v>
      </c>
    </row>
    <row r="76" spans="1:9" ht="25.5" x14ac:dyDescent="0.25">
      <c r="A76" s="57" t="s">
        <v>185</v>
      </c>
      <c r="B76" s="30" t="s">
        <v>66</v>
      </c>
      <c r="C76" s="30" t="s">
        <v>64</v>
      </c>
      <c r="D76" s="30" t="s">
        <v>262</v>
      </c>
      <c r="E76" s="30" t="s">
        <v>65</v>
      </c>
      <c r="F76" s="30" t="s">
        <v>59</v>
      </c>
      <c r="G76" s="30" t="s">
        <v>172</v>
      </c>
      <c r="H76" s="30" t="s">
        <v>72</v>
      </c>
      <c r="I76" s="173">
        <f>I77</f>
        <v>70</v>
      </c>
    </row>
    <row r="77" spans="1:9" ht="26.25" x14ac:dyDescent="0.25">
      <c r="A77" s="34" t="s">
        <v>129</v>
      </c>
      <c r="B77" s="30" t="s">
        <v>66</v>
      </c>
      <c r="C77" s="30" t="s">
        <v>64</v>
      </c>
      <c r="D77" s="30" t="s">
        <v>262</v>
      </c>
      <c r="E77" s="30" t="s">
        <v>65</v>
      </c>
      <c r="F77" s="30" t="s">
        <v>59</v>
      </c>
      <c r="G77" s="30" t="s">
        <v>172</v>
      </c>
      <c r="H77" s="30" t="s">
        <v>73</v>
      </c>
      <c r="I77" s="173">
        <v>70</v>
      </c>
    </row>
    <row r="78" spans="1:9" ht="39" x14ac:dyDescent="0.25">
      <c r="A78" s="35" t="s">
        <v>369</v>
      </c>
      <c r="B78" s="32" t="s">
        <v>66</v>
      </c>
      <c r="C78" s="32" t="s">
        <v>161</v>
      </c>
      <c r="D78" s="32" t="s">
        <v>60</v>
      </c>
      <c r="E78" s="32" t="s">
        <v>63</v>
      </c>
      <c r="F78" s="32" t="s">
        <v>60</v>
      </c>
      <c r="G78" s="32" t="s">
        <v>150</v>
      </c>
      <c r="H78" s="32" t="s">
        <v>61</v>
      </c>
      <c r="I78" s="172">
        <f>I79</f>
        <v>455</v>
      </c>
    </row>
    <row r="79" spans="1:9" ht="51.75" x14ac:dyDescent="0.25">
      <c r="A79" s="34" t="s">
        <v>265</v>
      </c>
      <c r="B79" s="30" t="s">
        <v>66</v>
      </c>
      <c r="C79" s="30" t="s">
        <v>161</v>
      </c>
      <c r="D79" s="30" t="s">
        <v>264</v>
      </c>
      <c r="E79" s="30" t="s">
        <v>63</v>
      </c>
      <c r="F79" s="30" t="s">
        <v>60</v>
      </c>
      <c r="G79" s="30" t="s">
        <v>150</v>
      </c>
      <c r="H79" s="30" t="s">
        <v>61</v>
      </c>
      <c r="I79" s="173">
        <f>I80</f>
        <v>455</v>
      </c>
    </row>
    <row r="80" spans="1:9" ht="39" x14ac:dyDescent="0.25">
      <c r="A80" s="34" t="s">
        <v>214</v>
      </c>
      <c r="B80" s="30" t="s">
        <v>66</v>
      </c>
      <c r="C80" s="30" t="s">
        <v>161</v>
      </c>
      <c r="D80" s="30" t="s">
        <v>264</v>
      </c>
      <c r="E80" s="30" t="s">
        <v>63</v>
      </c>
      <c r="F80" s="30" t="s">
        <v>62</v>
      </c>
      <c r="G80" s="30" t="s">
        <v>150</v>
      </c>
      <c r="H80" s="30" t="s">
        <v>61</v>
      </c>
      <c r="I80" s="173">
        <f t="shared" ref="I80" si="7">I81</f>
        <v>455</v>
      </c>
    </row>
    <row r="81" spans="1:9" ht="39" x14ac:dyDescent="0.25">
      <c r="A81" s="34" t="s">
        <v>216</v>
      </c>
      <c r="B81" s="30" t="s">
        <v>66</v>
      </c>
      <c r="C81" s="30" t="s">
        <v>161</v>
      </c>
      <c r="D81" s="30" t="s">
        <v>264</v>
      </c>
      <c r="E81" s="30" t="s">
        <v>63</v>
      </c>
      <c r="F81" s="30" t="s">
        <v>62</v>
      </c>
      <c r="G81" s="30" t="s">
        <v>215</v>
      </c>
      <c r="H81" s="30" t="s">
        <v>61</v>
      </c>
      <c r="I81" s="173">
        <f>I82</f>
        <v>455</v>
      </c>
    </row>
    <row r="82" spans="1:9" ht="25.5" x14ac:dyDescent="0.25">
      <c r="A82" s="57" t="s">
        <v>185</v>
      </c>
      <c r="B82" s="30" t="s">
        <v>66</v>
      </c>
      <c r="C82" s="30" t="s">
        <v>161</v>
      </c>
      <c r="D82" s="30" t="s">
        <v>264</v>
      </c>
      <c r="E82" s="30" t="s">
        <v>63</v>
      </c>
      <c r="F82" s="30" t="s">
        <v>62</v>
      </c>
      <c r="G82" s="30" t="s">
        <v>215</v>
      </c>
      <c r="H82" s="30" t="s">
        <v>72</v>
      </c>
      <c r="I82" s="173">
        <f>I83</f>
        <v>455</v>
      </c>
    </row>
    <row r="83" spans="1:9" ht="26.25" x14ac:dyDescent="0.25">
      <c r="A83" s="34" t="s">
        <v>129</v>
      </c>
      <c r="B83" s="30" t="s">
        <v>66</v>
      </c>
      <c r="C83" s="30" t="s">
        <v>161</v>
      </c>
      <c r="D83" s="30" t="s">
        <v>264</v>
      </c>
      <c r="E83" s="30" t="s">
        <v>63</v>
      </c>
      <c r="F83" s="30" t="s">
        <v>62</v>
      </c>
      <c r="G83" s="30" t="s">
        <v>215</v>
      </c>
      <c r="H83" s="30" t="s">
        <v>73</v>
      </c>
      <c r="I83" s="173">
        <v>455</v>
      </c>
    </row>
    <row r="84" spans="1:9" ht="26.25" x14ac:dyDescent="0.25">
      <c r="A84" s="35" t="s">
        <v>266</v>
      </c>
      <c r="B84" s="32" t="s">
        <v>66</v>
      </c>
      <c r="C84" s="32" t="s">
        <v>80</v>
      </c>
      <c r="D84" s="32" t="s">
        <v>60</v>
      </c>
      <c r="E84" s="32" t="s">
        <v>63</v>
      </c>
      <c r="F84" s="32" t="s">
        <v>60</v>
      </c>
      <c r="G84" s="32" t="s">
        <v>150</v>
      </c>
      <c r="H84" s="32" t="s">
        <v>61</v>
      </c>
      <c r="I84" s="172">
        <f>I85</f>
        <v>31.3</v>
      </c>
    </row>
    <row r="85" spans="1:9" ht="39" x14ac:dyDescent="0.25">
      <c r="A85" s="34" t="s">
        <v>261</v>
      </c>
      <c r="B85" s="30" t="s">
        <v>66</v>
      </c>
      <c r="C85" s="30" t="s">
        <v>80</v>
      </c>
      <c r="D85" s="30" t="s">
        <v>262</v>
      </c>
      <c r="E85" s="30" t="s">
        <v>63</v>
      </c>
      <c r="F85" s="30" t="s">
        <v>60</v>
      </c>
      <c r="G85" s="30" t="s">
        <v>150</v>
      </c>
      <c r="H85" s="30" t="s">
        <v>61</v>
      </c>
      <c r="I85" s="173">
        <f>I86</f>
        <v>31.3</v>
      </c>
    </row>
    <row r="86" spans="1:9" x14ac:dyDescent="0.25">
      <c r="A86" s="34" t="s">
        <v>162</v>
      </c>
      <c r="B86" s="30" t="s">
        <v>66</v>
      </c>
      <c r="C86" s="30" t="s">
        <v>80</v>
      </c>
      <c r="D86" s="30" t="s">
        <v>262</v>
      </c>
      <c r="E86" s="30" t="s">
        <v>65</v>
      </c>
      <c r="F86" s="30" t="s">
        <v>60</v>
      </c>
      <c r="G86" s="30" t="s">
        <v>150</v>
      </c>
      <c r="H86" s="30" t="s">
        <v>61</v>
      </c>
      <c r="I86" s="173">
        <f>I87</f>
        <v>31.3</v>
      </c>
    </row>
    <row r="87" spans="1:9" ht="26.25" x14ac:dyDescent="0.25">
      <c r="A87" s="34" t="s">
        <v>163</v>
      </c>
      <c r="B87" s="30" t="s">
        <v>66</v>
      </c>
      <c r="C87" s="30" t="s">
        <v>80</v>
      </c>
      <c r="D87" s="30" t="s">
        <v>262</v>
      </c>
      <c r="E87" s="30" t="s">
        <v>65</v>
      </c>
      <c r="F87" s="30" t="s">
        <v>62</v>
      </c>
      <c r="G87" s="30" t="s">
        <v>150</v>
      </c>
      <c r="H87" s="30" t="s">
        <v>61</v>
      </c>
      <c r="I87" s="173">
        <f>I88+I91</f>
        <v>31.3</v>
      </c>
    </row>
    <row r="88" spans="1:9" x14ac:dyDescent="0.25">
      <c r="A88" s="37" t="s">
        <v>357</v>
      </c>
      <c r="B88" s="30" t="s">
        <v>66</v>
      </c>
      <c r="C88" s="30" t="s">
        <v>80</v>
      </c>
      <c r="D88" s="30" t="s">
        <v>262</v>
      </c>
      <c r="E88" s="30" t="s">
        <v>65</v>
      </c>
      <c r="F88" s="30" t="s">
        <v>62</v>
      </c>
      <c r="G88" s="30" t="s">
        <v>164</v>
      </c>
      <c r="H88" s="30" t="s">
        <v>61</v>
      </c>
      <c r="I88" s="173">
        <f>I89</f>
        <v>25</v>
      </c>
    </row>
    <row r="89" spans="1:9" ht="63.75" x14ac:dyDescent="0.25">
      <c r="A89" s="57" t="s">
        <v>184</v>
      </c>
      <c r="B89" s="30" t="s">
        <v>66</v>
      </c>
      <c r="C89" s="30" t="s">
        <v>80</v>
      </c>
      <c r="D89" s="30" t="s">
        <v>262</v>
      </c>
      <c r="E89" s="30" t="s">
        <v>65</v>
      </c>
      <c r="F89" s="30" t="s">
        <v>62</v>
      </c>
      <c r="G89" s="30" t="s">
        <v>164</v>
      </c>
      <c r="H89" s="30" t="s">
        <v>137</v>
      </c>
      <c r="I89" s="173">
        <f>I90</f>
        <v>25</v>
      </c>
    </row>
    <row r="90" spans="1:9" x14ac:dyDescent="0.25">
      <c r="A90" s="97" t="s">
        <v>38</v>
      </c>
      <c r="B90" s="30" t="s">
        <v>66</v>
      </c>
      <c r="C90" s="30" t="s">
        <v>80</v>
      </c>
      <c r="D90" s="30" t="s">
        <v>262</v>
      </c>
      <c r="E90" s="30" t="s">
        <v>65</v>
      </c>
      <c r="F90" s="30" t="s">
        <v>62</v>
      </c>
      <c r="G90" s="30" t="s">
        <v>164</v>
      </c>
      <c r="H90" s="30" t="s">
        <v>138</v>
      </c>
      <c r="I90" s="173">
        <v>25</v>
      </c>
    </row>
    <row r="91" spans="1:9" ht="26.25" x14ac:dyDescent="0.25">
      <c r="A91" s="106" t="s">
        <v>358</v>
      </c>
      <c r="B91" s="30" t="s">
        <v>66</v>
      </c>
      <c r="C91" s="30" t="s">
        <v>80</v>
      </c>
      <c r="D91" s="30" t="s">
        <v>262</v>
      </c>
      <c r="E91" s="30" t="s">
        <v>65</v>
      </c>
      <c r="F91" s="30" t="s">
        <v>62</v>
      </c>
      <c r="G91" s="30" t="s">
        <v>211</v>
      </c>
      <c r="H91" s="30" t="s">
        <v>61</v>
      </c>
      <c r="I91" s="173">
        <f>I92</f>
        <v>6.3</v>
      </c>
    </row>
    <row r="92" spans="1:9" ht="63.75" x14ac:dyDescent="0.25">
      <c r="A92" s="57" t="s">
        <v>184</v>
      </c>
      <c r="B92" s="30" t="s">
        <v>66</v>
      </c>
      <c r="C92" s="30" t="s">
        <v>80</v>
      </c>
      <c r="D92" s="30" t="s">
        <v>262</v>
      </c>
      <c r="E92" s="30" t="s">
        <v>65</v>
      </c>
      <c r="F92" s="30" t="s">
        <v>62</v>
      </c>
      <c r="G92" s="30" t="s">
        <v>211</v>
      </c>
      <c r="H92" s="30" t="s">
        <v>137</v>
      </c>
      <c r="I92" s="173">
        <f>I93</f>
        <v>6.3</v>
      </c>
    </row>
    <row r="93" spans="1:9" x14ac:dyDescent="0.25">
      <c r="A93" s="97" t="s">
        <v>38</v>
      </c>
      <c r="B93" s="30" t="s">
        <v>66</v>
      </c>
      <c r="C93" s="30" t="s">
        <v>80</v>
      </c>
      <c r="D93" s="30" t="s">
        <v>262</v>
      </c>
      <c r="E93" s="30" t="s">
        <v>65</v>
      </c>
      <c r="F93" s="30" t="s">
        <v>62</v>
      </c>
      <c r="G93" s="30" t="s">
        <v>211</v>
      </c>
      <c r="H93" s="30" t="s">
        <v>138</v>
      </c>
      <c r="I93" s="173">
        <v>6.3</v>
      </c>
    </row>
    <row r="94" spans="1:9" x14ac:dyDescent="0.25">
      <c r="A94" s="53" t="s">
        <v>43</v>
      </c>
      <c r="B94" s="54" t="s">
        <v>64</v>
      </c>
      <c r="C94" s="54" t="s">
        <v>60</v>
      </c>
      <c r="D94" s="54" t="s">
        <v>60</v>
      </c>
      <c r="E94" s="54" t="s">
        <v>63</v>
      </c>
      <c r="F94" s="54" t="s">
        <v>60</v>
      </c>
      <c r="G94" s="54" t="s">
        <v>150</v>
      </c>
      <c r="H94" s="54" t="s">
        <v>61</v>
      </c>
      <c r="I94" s="171">
        <f>I95+I108+I118+I128</f>
        <v>13496.499999999998</v>
      </c>
    </row>
    <row r="95" spans="1:9" x14ac:dyDescent="0.25">
      <c r="A95" s="46" t="s">
        <v>44</v>
      </c>
      <c r="B95" s="32" t="s">
        <v>64</v>
      </c>
      <c r="C95" s="32" t="s">
        <v>59</v>
      </c>
      <c r="D95" s="32" t="s">
        <v>60</v>
      </c>
      <c r="E95" s="32" t="s">
        <v>63</v>
      </c>
      <c r="F95" s="32" t="s">
        <v>60</v>
      </c>
      <c r="G95" s="32" t="s">
        <v>150</v>
      </c>
      <c r="H95" s="32" t="s">
        <v>61</v>
      </c>
      <c r="I95" s="172">
        <f>I96</f>
        <v>3122.9</v>
      </c>
    </row>
    <row r="96" spans="1:9" ht="26.25" x14ac:dyDescent="0.25">
      <c r="A96" s="37" t="s">
        <v>268</v>
      </c>
      <c r="B96" s="30" t="s">
        <v>64</v>
      </c>
      <c r="C96" s="30" t="s">
        <v>59</v>
      </c>
      <c r="D96" s="30" t="s">
        <v>267</v>
      </c>
      <c r="E96" s="30" t="s">
        <v>63</v>
      </c>
      <c r="F96" s="30" t="s">
        <v>60</v>
      </c>
      <c r="G96" s="30" t="s">
        <v>150</v>
      </c>
      <c r="H96" s="30" t="s">
        <v>61</v>
      </c>
      <c r="I96" s="173">
        <f>I97+I104</f>
        <v>3122.9</v>
      </c>
    </row>
    <row r="97" spans="1:9" ht="39" x14ac:dyDescent="0.25">
      <c r="A97" s="37" t="s">
        <v>173</v>
      </c>
      <c r="B97" s="30" t="s">
        <v>64</v>
      </c>
      <c r="C97" s="30" t="s">
        <v>59</v>
      </c>
      <c r="D97" s="30" t="s">
        <v>267</v>
      </c>
      <c r="E97" s="30" t="s">
        <v>63</v>
      </c>
      <c r="F97" s="30" t="s">
        <v>59</v>
      </c>
      <c r="G97" s="30" t="s">
        <v>150</v>
      </c>
      <c r="H97" s="30" t="s">
        <v>61</v>
      </c>
      <c r="I97" s="173">
        <f>I101+I98</f>
        <v>2655</v>
      </c>
    </row>
    <row r="98" spans="1:9" ht="26.25" x14ac:dyDescent="0.25">
      <c r="A98" s="37" t="s">
        <v>359</v>
      </c>
      <c r="B98" s="30" t="s">
        <v>64</v>
      </c>
      <c r="C98" s="30" t="s">
        <v>59</v>
      </c>
      <c r="D98" s="30" t="s">
        <v>267</v>
      </c>
      <c r="E98" s="30" t="s">
        <v>63</v>
      </c>
      <c r="F98" s="30" t="s">
        <v>59</v>
      </c>
      <c r="G98" s="95" t="s">
        <v>190</v>
      </c>
      <c r="H98" s="30" t="s">
        <v>61</v>
      </c>
      <c r="I98" s="173">
        <f>I99</f>
        <v>1425</v>
      </c>
    </row>
    <row r="99" spans="1:9" ht="63.75" x14ac:dyDescent="0.25">
      <c r="A99" s="57" t="s">
        <v>184</v>
      </c>
      <c r="B99" s="30" t="s">
        <v>64</v>
      </c>
      <c r="C99" s="30" t="s">
        <v>59</v>
      </c>
      <c r="D99" s="30" t="s">
        <v>267</v>
      </c>
      <c r="E99" s="30" t="s">
        <v>63</v>
      </c>
      <c r="F99" s="30" t="s">
        <v>59</v>
      </c>
      <c r="G99" s="95" t="s">
        <v>190</v>
      </c>
      <c r="H99" s="30" t="s">
        <v>137</v>
      </c>
      <c r="I99" s="173">
        <f>I100</f>
        <v>1425</v>
      </c>
    </row>
    <row r="100" spans="1:9" x14ac:dyDescent="0.25">
      <c r="A100" s="34" t="s">
        <v>38</v>
      </c>
      <c r="B100" s="30" t="s">
        <v>64</v>
      </c>
      <c r="C100" s="30" t="s">
        <v>59</v>
      </c>
      <c r="D100" s="30" t="s">
        <v>267</v>
      </c>
      <c r="E100" s="30" t="s">
        <v>63</v>
      </c>
      <c r="F100" s="30" t="s">
        <v>59</v>
      </c>
      <c r="G100" s="95" t="s">
        <v>190</v>
      </c>
      <c r="H100" s="30" t="s">
        <v>138</v>
      </c>
      <c r="I100" s="173">
        <v>1425</v>
      </c>
    </row>
    <row r="101" spans="1:9" ht="26.25" x14ac:dyDescent="0.25">
      <c r="A101" s="97" t="s">
        <v>269</v>
      </c>
      <c r="B101" s="30" t="s">
        <v>64</v>
      </c>
      <c r="C101" s="30" t="s">
        <v>59</v>
      </c>
      <c r="D101" s="30" t="s">
        <v>267</v>
      </c>
      <c r="E101" s="30" t="s">
        <v>63</v>
      </c>
      <c r="F101" s="30" t="s">
        <v>59</v>
      </c>
      <c r="G101" s="30" t="s">
        <v>217</v>
      </c>
      <c r="H101" s="30" t="s">
        <v>61</v>
      </c>
      <c r="I101" s="173">
        <f>I102</f>
        <v>1230</v>
      </c>
    </row>
    <row r="102" spans="1:9" ht="63.75" x14ac:dyDescent="0.25">
      <c r="A102" s="57" t="s">
        <v>184</v>
      </c>
      <c r="B102" s="30" t="s">
        <v>64</v>
      </c>
      <c r="C102" s="30" t="s">
        <v>59</v>
      </c>
      <c r="D102" s="30" t="s">
        <v>267</v>
      </c>
      <c r="E102" s="30" t="s">
        <v>63</v>
      </c>
      <c r="F102" s="30" t="s">
        <v>59</v>
      </c>
      <c r="G102" s="30" t="s">
        <v>217</v>
      </c>
      <c r="H102" s="30" t="s">
        <v>137</v>
      </c>
      <c r="I102" s="173">
        <f>I103</f>
        <v>1230</v>
      </c>
    </row>
    <row r="103" spans="1:9" x14ac:dyDescent="0.25">
      <c r="A103" s="34" t="s">
        <v>38</v>
      </c>
      <c r="B103" s="30" t="s">
        <v>64</v>
      </c>
      <c r="C103" s="30" t="s">
        <v>59</v>
      </c>
      <c r="D103" s="30" t="s">
        <v>267</v>
      </c>
      <c r="E103" s="30" t="s">
        <v>63</v>
      </c>
      <c r="F103" s="30" t="s">
        <v>59</v>
      </c>
      <c r="G103" s="30" t="s">
        <v>217</v>
      </c>
      <c r="H103" s="30" t="s">
        <v>138</v>
      </c>
      <c r="I103" s="173">
        <v>1230</v>
      </c>
    </row>
    <row r="104" spans="1:9" x14ac:dyDescent="0.25">
      <c r="A104" s="106" t="s">
        <v>270</v>
      </c>
      <c r="B104" s="124" t="s">
        <v>64</v>
      </c>
      <c r="C104" s="95" t="s">
        <v>59</v>
      </c>
      <c r="D104" s="95" t="s">
        <v>267</v>
      </c>
      <c r="E104" s="95" t="s">
        <v>63</v>
      </c>
      <c r="F104" s="95" t="s">
        <v>62</v>
      </c>
      <c r="G104" s="95" t="s">
        <v>150</v>
      </c>
      <c r="H104" s="95" t="s">
        <v>61</v>
      </c>
      <c r="I104" s="173">
        <f>I105</f>
        <v>467.9</v>
      </c>
    </row>
    <row r="105" spans="1:9" ht="39" x14ac:dyDescent="0.25">
      <c r="A105" s="97" t="s">
        <v>221</v>
      </c>
      <c r="B105" s="124" t="s">
        <v>64</v>
      </c>
      <c r="C105" s="95" t="s">
        <v>59</v>
      </c>
      <c r="D105" s="95" t="s">
        <v>267</v>
      </c>
      <c r="E105" s="95" t="s">
        <v>63</v>
      </c>
      <c r="F105" s="95" t="s">
        <v>62</v>
      </c>
      <c r="G105" s="95" t="s">
        <v>160</v>
      </c>
      <c r="H105" s="95" t="s">
        <v>61</v>
      </c>
      <c r="I105" s="173">
        <f>I106</f>
        <v>467.9</v>
      </c>
    </row>
    <row r="106" spans="1:9" ht="63.75" x14ac:dyDescent="0.25">
      <c r="A106" s="57" t="s">
        <v>184</v>
      </c>
      <c r="B106" s="124" t="s">
        <v>64</v>
      </c>
      <c r="C106" s="95" t="s">
        <v>59</v>
      </c>
      <c r="D106" s="95" t="s">
        <v>267</v>
      </c>
      <c r="E106" s="95" t="s">
        <v>63</v>
      </c>
      <c r="F106" s="95" t="s">
        <v>62</v>
      </c>
      <c r="G106" s="95" t="s">
        <v>160</v>
      </c>
      <c r="H106" s="95" t="s">
        <v>137</v>
      </c>
      <c r="I106" s="173">
        <f>I107</f>
        <v>467.9</v>
      </c>
    </row>
    <row r="107" spans="1:9" x14ac:dyDescent="0.25">
      <c r="A107" s="97" t="s">
        <v>38</v>
      </c>
      <c r="B107" s="124" t="s">
        <v>64</v>
      </c>
      <c r="C107" s="95" t="s">
        <v>59</v>
      </c>
      <c r="D107" s="95" t="s">
        <v>267</v>
      </c>
      <c r="E107" s="95" t="s">
        <v>63</v>
      </c>
      <c r="F107" s="95" t="s">
        <v>62</v>
      </c>
      <c r="G107" s="95" t="s">
        <v>160</v>
      </c>
      <c r="H107" s="95" t="s">
        <v>138</v>
      </c>
      <c r="I107" s="173">
        <v>467.9</v>
      </c>
    </row>
    <row r="108" spans="1:9" x14ac:dyDescent="0.25">
      <c r="A108" s="35" t="s">
        <v>235</v>
      </c>
      <c r="B108" s="32" t="s">
        <v>64</v>
      </c>
      <c r="C108" s="32" t="s">
        <v>67</v>
      </c>
      <c r="D108" s="32" t="s">
        <v>60</v>
      </c>
      <c r="E108" s="32" t="s">
        <v>63</v>
      </c>
      <c r="F108" s="32" t="s">
        <v>60</v>
      </c>
      <c r="G108" s="32" t="s">
        <v>150</v>
      </c>
      <c r="H108" s="32" t="s">
        <v>61</v>
      </c>
      <c r="I108" s="172">
        <f>I109</f>
        <v>9879.2999999999993</v>
      </c>
    </row>
    <row r="109" spans="1:9" ht="26.25" x14ac:dyDescent="0.25">
      <c r="A109" s="34" t="s">
        <v>271</v>
      </c>
      <c r="B109" s="98" t="s">
        <v>64</v>
      </c>
      <c r="C109" s="98" t="s">
        <v>67</v>
      </c>
      <c r="D109" s="98" t="s">
        <v>272</v>
      </c>
      <c r="E109" s="98" t="s">
        <v>63</v>
      </c>
      <c r="F109" s="98" t="s">
        <v>60</v>
      </c>
      <c r="G109" s="98" t="s">
        <v>150</v>
      </c>
      <c r="H109" s="30" t="s">
        <v>61</v>
      </c>
      <c r="I109" s="173">
        <f>I114+I110</f>
        <v>9879.2999999999993</v>
      </c>
    </row>
    <row r="110" spans="1:9" ht="39" x14ac:dyDescent="0.25">
      <c r="A110" s="34" t="s">
        <v>340</v>
      </c>
      <c r="B110" s="98" t="s">
        <v>64</v>
      </c>
      <c r="C110" s="98" t="s">
        <v>67</v>
      </c>
      <c r="D110" s="98" t="s">
        <v>272</v>
      </c>
      <c r="E110" s="98" t="s">
        <v>63</v>
      </c>
      <c r="F110" s="98" t="s">
        <v>59</v>
      </c>
      <c r="G110" s="98" t="s">
        <v>150</v>
      </c>
      <c r="H110" s="30" t="s">
        <v>61</v>
      </c>
      <c r="I110" s="173">
        <f>I111</f>
        <v>110</v>
      </c>
    </row>
    <row r="111" spans="1:9" ht="39" x14ac:dyDescent="0.25">
      <c r="A111" s="34" t="s">
        <v>342</v>
      </c>
      <c r="B111" s="98" t="s">
        <v>64</v>
      </c>
      <c r="C111" s="98" t="s">
        <v>67</v>
      </c>
      <c r="D111" s="98" t="s">
        <v>272</v>
      </c>
      <c r="E111" s="98" t="s">
        <v>63</v>
      </c>
      <c r="F111" s="98" t="s">
        <v>59</v>
      </c>
      <c r="G111" s="98" t="s">
        <v>341</v>
      </c>
      <c r="H111" s="30" t="s">
        <v>61</v>
      </c>
      <c r="I111" s="173">
        <f>I112</f>
        <v>110</v>
      </c>
    </row>
    <row r="112" spans="1:9" ht="25.5" x14ac:dyDescent="0.25">
      <c r="A112" s="57" t="s">
        <v>185</v>
      </c>
      <c r="B112" s="49" t="s">
        <v>64</v>
      </c>
      <c r="C112" s="49" t="s">
        <v>67</v>
      </c>
      <c r="D112" s="98" t="s">
        <v>272</v>
      </c>
      <c r="E112" s="49" t="s">
        <v>63</v>
      </c>
      <c r="F112" s="49" t="s">
        <v>59</v>
      </c>
      <c r="G112" s="98" t="s">
        <v>341</v>
      </c>
      <c r="H112" s="49" t="s">
        <v>72</v>
      </c>
      <c r="I112" s="175">
        <f>I113</f>
        <v>110</v>
      </c>
    </row>
    <row r="113" spans="1:9" ht="26.25" x14ac:dyDescent="0.25">
      <c r="A113" s="34" t="s">
        <v>129</v>
      </c>
      <c r="B113" s="30" t="s">
        <v>64</v>
      </c>
      <c r="C113" s="30" t="s">
        <v>67</v>
      </c>
      <c r="D113" s="98" t="s">
        <v>272</v>
      </c>
      <c r="E113" s="49" t="s">
        <v>63</v>
      </c>
      <c r="F113" s="49" t="s">
        <v>59</v>
      </c>
      <c r="G113" s="98" t="s">
        <v>341</v>
      </c>
      <c r="H113" s="49" t="s">
        <v>73</v>
      </c>
      <c r="I113" s="175">
        <v>110</v>
      </c>
    </row>
    <row r="114" spans="1:9" ht="26.25" x14ac:dyDescent="0.25">
      <c r="A114" s="34" t="s">
        <v>174</v>
      </c>
      <c r="B114" s="98" t="s">
        <v>64</v>
      </c>
      <c r="C114" s="98" t="s">
        <v>67</v>
      </c>
      <c r="D114" s="98" t="s">
        <v>272</v>
      </c>
      <c r="E114" s="98" t="s">
        <v>63</v>
      </c>
      <c r="F114" s="98" t="s">
        <v>62</v>
      </c>
      <c r="G114" s="98" t="s">
        <v>150</v>
      </c>
      <c r="H114" s="49" t="s">
        <v>61</v>
      </c>
      <c r="I114" s="175">
        <f>I115</f>
        <v>9769.2999999999993</v>
      </c>
    </row>
    <row r="115" spans="1:9" ht="39" x14ac:dyDescent="0.25">
      <c r="A115" s="97" t="s">
        <v>221</v>
      </c>
      <c r="B115" s="98" t="s">
        <v>64</v>
      </c>
      <c r="C115" s="98" t="s">
        <v>67</v>
      </c>
      <c r="D115" s="98" t="s">
        <v>272</v>
      </c>
      <c r="E115" s="98" t="s">
        <v>63</v>
      </c>
      <c r="F115" s="98" t="s">
        <v>62</v>
      </c>
      <c r="G115" s="98" t="s">
        <v>160</v>
      </c>
      <c r="H115" s="49" t="s">
        <v>61</v>
      </c>
      <c r="I115" s="175">
        <f t="shared" ref="I115" si="8">I116</f>
        <v>9769.2999999999993</v>
      </c>
    </row>
    <row r="116" spans="1:9" ht="25.5" x14ac:dyDescent="0.25">
      <c r="A116" s="57" t="s">
        <v>185</v>
      </c>
      <c r="B116" s="49" t="s">
        <v>64</v>
      </c>
      <c r="C116" s="49" t="s">
        <v>67</v>
      </c>
      <c r="D116" s="98" t="s">
        <v>272</v>
      </c>
      <c r="E116" s="49" t="s">
        <v>63</v>
      </c>
      <c r="F116" s="49" t="s">
        <v>62</v>
      </c>
      <c r="G116" s="49" t="s">
        <v>160</v>
      </c>
      <c r="H116" s="49" t="s">
        <v>72</v>
      </c>
      <c r="I116" s="175">
        <f>I117</f>
        <v>9769.2999999999993</v>
      </c>
    </row>
    <row r="117" spans="1:9" ht="26.25" x14ac:dyDescent="0.25">
      <c r="A117" s="34" t="s">
        <v>129</v>
      </c>
      <c r="B117" s="30" t="s">
        <v>64</v>
      </c>
      <c r="C117" s="30" t="s">
        <v>67</v>
      </c>
      <c r="D117" s="98" t="s">
        <v>272</v>
      </c>
      <c r="E117" s="49" t="s">
        <v>63</v>
      </c>
      <c r="F117" s="49" t="s">
        <v>62</v>
      </c>
      <c r="G117" s="49" t="s">
        <v>160</v>
      </c>
      <c r="H117" s="49" t="s">
        <v>73</v>
      </c>
      <c r="I117" s="175">
        <v>9769.2999999999993</v>
      </c>
    </row>
    <row r="118" spans="1:9" x14ac:dyDescent="0.25">
      <c r="A118" s="38" t="s">
        <v>45</v>
      </c>
      <c r="B118" s="32" t="s">
        <v>64</v>
      </c>
      <c r="C118" s="32" t="s">
        <v>161</v>
      </c>
      <c r="D118" s="32" t="s">
        <v>60</v>
      </c>
      <c r="E118" s="32" t="s">
        <v>63</v>
      </c>
      <c r="F118" s="32" t="s">
        <v>60</v>
      </c>
      <c r="G118" s="32" t="s">
        <v>150</v>
      </c>
      <c r="H118" s="32" t="s">
        <v>61</v>
      </c>
      <c r="I118" s="172">
        <f>I119</f>
        <v>179.8</v>
      </c>
    </row>
    <row r="119" spans="1:9" ht="39" x14ac:dyDescent="0.25">
      <c r="A119" s="134" t="s">
        <v>252</v>
      </c>
      <c r="B119" s="124" t="s">
        <v>64</v>
      </c>
      <c r="C119" s="95" t="s">
        <v>161</v>
      </c>
      <c r="D119" s="95" t="s">
        <v>253</v>
      </c>
      <c r="E119" s="95" t="s">
        <v>63</v>
      </c>
      <c r="F119" s="95" t="s">
        <v>60</v>
      </c>
      <c r="G119" s="95" t="s">
        <v>150</v>
      </c>
      <c r="H119" s="30" t="s">
        <v>61</v>
      </c>
      <c r="I119" s="173">
        <f>I120+I124</f>
        <v>179.8</v>
      </c>
    </row>
    <row r="120" spans="1:9" ht="39" x14ac:dyDescent="0.25">
      <c r="A120" s="56" t="s">
        <v>210</v>
      </c>
      <c r="B120" s="124" t="s">
        <v>64</v>
      </c>
      <c r="C120" s="95" t="s">
        <v>161</v>
      </c>
      <c r="D120" s="95" t="s">
        <v>253</v>
      </c>
      <c r="E120" s="95" t="s">
        <v>63</v>
      </c>
      <c r="F120" s="95" t="s">
        <v>59</v>
      </c>
      <c r="G120" s="95" t="s">
        <v>150</v>
      </c>
      <c r="H120" s="30" t="s">
        <v>61</v>
      </c>
      <c r="I120" s="173">
        <f t="shared" ref="I120" si="9">I121</f>
        <v>13</v>
      </c>
    </row>
    <row r="121" spans="1:9" x14ac:dyDescent="0.25">
      <c r="A121" s="39" t="s">
        <v>46</v>
      </c>
      <c r="B121" s="124" t="s">
        <v>64</v>
      </c>
      <c r="C121" s="95" t="s">
        <v>161</v>
      </c>
      <c r="D121" s="95" t="s">
        <v>253</v>
      </c>
      <c r="E121" s="95" t="s">
        <v>63</v>
      </c>
      <c r="F121" s="95" t="s">
        <v>59</v>
      </c>
      <c r="G121" s="95" t="s">
        <v>175</v>
      </c>
      <c r="H121" s="30" t="s">
        <v>61</v>
      </c>
      <c r="I121" s="173">
        <f>I122</f>
        <v>13</v>
      </c>
    </row>
    <row r="122" spans="1:9" ht="25.5" x14ac:dyDescent="0.25">
      <c r="A122" s="57" t="s">
        <v>185</v>
      </c>
      <c r="B122" s="124" t="s">
        <v>64</v>
      </c>
      <c r="C122" s="95" t="s">
        <v>161</v>
      </c>
      <c r="D122" s="95" t="s">
        <v>253</v>
      </c>
      <c r="E122" s="95" t="s">
        <v>63</v>
      </c>
      <c r="F122" s="95" t="s">
        <v>59</v>
      </c>
      <c r="G122" s="30" t="s">
        <v>175</v>
      </c>
      <c r="H122" s="30" t="s">
        <v>72</v>
      </c>
      <c r="I122" s="173">
        <f>I123</f>
        <v>13</v>
      </c>
    </row>
    <row r="123" spans="1:9" ht="25.5" x14ac:dyDescent="0.25">
      <c r="A123" s="39" t="s">
        <v>129</v>
      </c>
      <c r="B123" s="124" t="s">
        <v>64</v>
      </c>
      <c r="C123" s="95" t="s">
        <v>161</v>
      </c>
      <c r="D123" s="95" t="s">
        <v>253</v>
      </c>
      <c r="E123" s="95" t="s">
        <v>63</v>
      </c>
      <c r="F123" s="95" t="s">
        <v>59</v>
      </c>
      <c r="G123" s="30" t="s">
        <v>175</v>
      </c>
      <c r="H123" s="30" t="s">
        <v>73</v>
      </c>
      <c r="I123" s="173">
        <v>13</v>
      </c>
    </row>
    <row r="124" spans="1:9" ht="51.75" x14ac:dyDescent="0.25">
      <c r="A124" s="97" t="s">
        <v>212</v>
      </c>
      <c r="B124" s="124" t="s">
        <v>64</v>
      </c>
      <c r="C124" s="95" t="s">
        <v>161</v>
      </c>
      <c r="D124" s="95" t="s">
        <v>253</v>
      </c>
      <c r="E124" s="95" t="s">
        <v>63</v>
      </c>
      <c r="F124" s="95" t="s">
        <v>62</v>
      </c>
      <c r="G124" s="95" t="s">
        <v>150</v>
      </c>
      <c r="H124" s="30" t="s">
        <v>61</v>
      </c>
      <c r="I124" s="173">
        <f t="shared" ref="I124:I125" si="10">I125</f>
        <v>166.8</v>
      </c>
    </row>
    <row r="125" spans="1:9" x14ac:dyDescent="0.25">
      <c r="A125" s="39" t="s">
        <v>46</v>
      </c>
      <c r="B125" s="124" t="s">
        <v>64</v>
      </c>
      <c r="C125" s="95" t="s">
        <v>161</v>
      </c>
      <c r="D125" s="95" t="s">
        <v>253</v>
      </c>
      <c r="E125" s="95" t="s">
        <v>63</v>
      </c>
      <c r="F125" s="95" t="s">
        <v>62</v>
      </c>
      <c r="G125" s="95" t="s">
        <v>175</v>
      </c>
      <c r="H125" s="30" t="s">
        <v>61</v>
      </c>
      <c r="I125" s="173">
        <f t="shared" si="10"/>
        <v>166.8</v>
      </c>
    </row>
    <row r="126" spans="1:9" ht="25.5" x14ac:dyDescent="0.25">
      <c r="A126" s="57" t="s">
        <v>185</v>
      </c>
      <c r="B126" s="124" t="s">
        <v>64</v>
      </c>
      <c r="C126" s="95" t="s">
        <v>161</v>
      </c>
      <c r="D126" s="95" t="s">
        <v>253</v>
      </c>
      <c r="E126" s="95" t="s">
        <v>63</v>
      </c>
      <c r="F126" s="95" t="s">
        <v>62</v>
      </c>
      <c r="G126" s="30" t="s">
        <v>175</v>
      </c>
      <c r="H126" s="30" t="s">
        <v>72</v>
      </c>
      <c r="I126" s="173">
        <f>I127</f>
        <v>166.8</v>
      </c>
    </row>
    <row r="127" spans="1:9" ht="25.5" x14ac:dyDescent="0.25">
      <c r="A127" s="39" t="s">
        <v>129</v>
      </c>
      <c r="B127" s="124" t="s">
        <v>64</v>
      </c>
      <c r="C127" s="95" t="s">
        <v>161</v>
      </c>
      <c r="D127" s="95" t="s">
        <v>253</v>
      </c>
      <c r="E127" s="95" t="s">
        <v>63</v>
      </c>
      <c r="F127" s="95" t="s">
        <v>62</v>
      </c>
      <c r="G127" s="30" t="s">
        <v>175</v>
      </c>
      <c r="H127" s="30" t="s">
        <v>73</v>
      </c>
      <c r="I127" s="173">
        <v>166.8</v>
      </c>
    </row>
    <row r="128" spans="1:9" x14ac:dyDescent="0.25">
      <c r="A128" s="123" t="s">
        <v>219</v>
      </c>
      <c r="B128" s="32" t="s">
        <v>64</v>
      </c>
      <c r="C128" s="32" t="s">
        <v>218</v>
      </c>
      <c r="D128" s="32" t="s">
        <v>60</v>
      </c>
      <c r="E128" s="32" t="s">
        <v>63</v>
      </c>
      <c r="F128" s="32" t="s">
        <v>60</v>
      </c>
      <c r="G128" s="32" t="s">
        <v>150</v>
      </c>
      <c r="H128" s="32" t="s">
        <v>61</v>
      </c>
      <c r="I128" s="172">
        <f>I129+I134</f>
        <v>314.5</v>
      </c>
    </row>
    <row r="129" spans="1:9" ht="51.75" x14ac:dyDescent="0.25">
      <c r="A129" s="97" t="s">
        <v>259</v>
      </c>
      <c r="B129" s="30" t="s">
        <v>64</v>
      </c>
      <c r="C129" s="30" t="s">
        <v>218</v>
      </c>
      <c r="D129" s="30" t="s">
        <v>258</v>
      </c>
      <c r="E129" s="30" t="s">
        <v>63</v>
      </c>
      <c r="F129" s="30" t="s">
        <v>60</v>
      </c>
      <c r="G129" s="30" t="s">
        <v>150</v>
      </c>
      <c r="H129" s="30" t="s">
        <v>61</v>
      </c>
      <c r="I129" s="173">
        <f t="shared" ref="I129:I130" si="11">I130</f>
        <v>14.5</v>
      </c>
    </row>
    <row r="130" spans="1:9" ht="26.25" x14ac:dyDescent="0.25">
      <c r="A130" s="97" t="s">
        <v>260</v>
      </c>
      <c r="B130" s="30" t="s">
        <v>64</v>
      </c>
      <c r="C130" s="30" t="s">
        <v>218</v>
      </c>
      <c r="D130" s="30" t="s">
        <v>258</v>
      </c>
      <c r="E130" s="30" t="s">
        <v>63</v>
      </c>
      <c r="F130" s="30" t="s">
        <v>62</v>
      </c>
      <c r="G130" s="30" t="s">
        <v>150</v>
      </c>
      <c r="H130" s="30" t="s">
        <v>61</v>
      </c>
      <c r="I130" s="173">
        <f t="shared" si="11"/>
        <v>14.5</v>
      </c>
    </row>
    <row r="131" spans="1:9" ht="51.75" x14ac:dyDescent="0.25">
      <c r="A131" s="97" t="s">
        <v>353</v>
      </c>
      <c r="B131" s="30" t="s">
        <v>64</v>
      </c>
      <c r="C131" s="30" t="s">
        <v>218</v>
      </c>
      <c r="D131" s="30" t="s">
        <v>258</v>
      </c>
      <c r="E131" s="30" t="s">
        <v>63</v>
      </c>
      <c r="F131" s="30" t="s">
        <v>62</v>
      </c>
      <c r="G131" s="30" t="s">
        <v>202</v>
      </c>
      <c r="H131" s="30" t="s">
        <v>61</v>
      </c>
      <c r="I131" s="173">
        <f>I132</f>
        <v>14.5</v>
      </c>
    </row>
    <row r="132" spans="1:9" x14ac:dyDescent="0.25">
      <c r="A132" s="97" t="s">
        <v>55</v>
      </c>
      <c r="B132" s="30" t="s">
        <v>64</v>
      </c>
      <c r="C132" s="30" t="s">
        <v>218</v>
      </c>
      <c r="D132" s="30" t="s">
        <v>258</v>
      </c>
      <c r="E132" s="30" t="s">
        <v>63</v>
      </c>
      <c r="F132" s="30" t="s">
        <v>62</v>
      </c>
      <c r="G132" s="30" t="s">
        <v>202</v>
      </c>
      <c r="H132" s="30" t="s">
        <v>181</v>
      </c>
      <c r="I132" s="173">
        <f>I133</f>
        <v>14.5</v>
      </c>
    </row>
    <row r="133" spans="1:9" x14ac:dyDescent="0.25">
      <c r="A133" s="122" t="s">
        <v>82</v>
      </c>
      <c r="B133" s="30" t="s">
        <v>64</v>
      </c>
      <c r="C133" s="30" t="s">
        <v>218</v>
      </c>
      <c r="D133" s="30" t="s">
        <v>258</v>
      </c>
      <c r="E133" s="30" t="s">
        <v>63</v>
      </c>
      <c r="F133" s="30" t="s">
        <v>62</v>
      </c>
      <c r="G133" s="30" t="s">
        <v>202</v>
      </c>
      <c r="H133" s="30" t="s">
        <v>182</v>
      </c>
      <c r="I133" s="173">
        <v>14.5</v>
      </c>
    </row>
    <row r="134" spans="1:9" ht="39" x14ac:dyDescent="0.25">
      <c r="A134" s="97" t="s">
        <v>273</v>
      </c>
      <c r="B134" s="125" t="s">
        <v>64</v>
      </c>
      <c r="C134" s="126" t="s">
        <v>218</v>
      </c>
      <c r="D134" s="126" t="s">
        <v>274</v>
      </c>
      <c r="E134" s="126" t="s">
        <v>63</v>
      </c>
      <c r="F134" s="126" t="s">
        <v>60</v>
      </c>
      <c r="G134" s="126" t="s">
        <v>150</v>
      </c>
      <c r="H134" s="126" t="s">
        <v>61</v>
      </c>
      <c r="I134" s="173">
        <f>I135</f>
        <v>300</v>
      </c>
    </row>
    <row r="135" spans="1:9" ht="39" x14ac:dyDescent="0.25">
      <c r="A135" s="97" t="s">
        <v>179</v>
      </c>
      <c r="B135" s="125" t="s">
        <v>64</v>
      </c>
      <c r="C135" s="126" t="s">
        <v>218</v>
      </c>
      <c r="D135" s="126" t="s">
        <v>274</v>
      </c>
      <c r="E135" s="126" t="s">
        <v>63</v>
      </c>
      <c r="F135" s="126" t="s">
        <v>59</v>
      </c>
      <c r="G135" s="126" t="s">
        <v>150</v>
      </c>
      <c r="H135" s="126" t="s">
        <v>61</v>
      </c>
      <c r="I135" s="173">
        <f>I136</f>
        <v>300</v>
      </c>
    </row>
    <row r="136" spans="1:9" ht="27" customHeight="1" x14ac:dyDescent="0.25">
      <c r="A136" s="42" t="s">
        <v>221</v>
      </c>
      <c r="B136" s="125" t="s">
        <v>64</v>
      </c>
      <c r="C136" s="126" t="s">
        <v>218</v>
      </c>
      <c r="D136" s="126" t="s">
        <v>274</v>
      </c>
      <c r="E136" s="126" t="s">
        <v>63</v>
      </c>
      <c r="F136" s="126" t="s">
        <v>59</v>
      </c>
      <c r="G136" s="126" t="s">
        <v>160</v>
      </c>
      <c r="H136" s="126" t="s">
        <v>61</v>
      </c>
      <c r="I136" s="173">
        <f>I137</f>
        <v>300</v>
      </c>
    </row>
    <row r="137" spans="1:9" ht="25.5" x14ac:dyDescent="0.25">
      <c r="A137" s="57" t="s">
        <v>185</v>
      </c>
      <c r="B137" s="125" t="s">
        <v>64</v>
      </c>
      <c r="C137" s="126" t="s">
        <v>218</v>
      </c>
      <c r="D137" s="126" t="s">
        <v>274</v>
      </c>
      <c r="E137" s="126" t="s">
        <v>63</v>
      </c>
      <c r="F137" s="126" t="s">
        <v>59</v>
      </c>
      <c r="G137" s="126" t="s">
        <v>160</v>
      </c>
      <c r="H137" s="30" t="s">
        <v>72</v>
      </c>
      <c r="I137" s="173">
        <f>I138</f>
        <v>300</v>
      </c>
    </row>
    <row r="138" spans="1:9" ht="25.5" x14ac:dyDescent="0.25">
      <c r="A138" s="39" t="s">
        <v>129</v>
      </c>
      <c r="B138" s="125" t="s">
        <v>64</v>
      </c>
      <c r="C138" s="126" t="s">
        <v>218</v>
      </c>
      <c r="D138" s="126" t="s">
        <v>274</v>
      </c>
      <c r="E138" s="126" t="s">
        <v>63</v>
      </c>
      <c r="F138" s="126" t="s">
        <v>59</v>
      </c>
      <c r="G138" s="126" t="s">
        <v>160</v>
      </c>
      <c r="H138" s="30" t="s">
        <v>73</v>
      </c>
      <c r="I138" s="173">
        <v>300</v>
      </c>
    </row>
    <row r="139" spans="1:9" x14ac:dyDescent="0.25">
      <c r="A139" s="53" t="s">
        <v>47</v>
      </c>
      <c r="B139" s="54" t="s">
        <v>68</v>
      </c>
      <c r="C139" s="54" t="s">
        <v>60</v>
      </c>
      <c r="D139" s="54" t="s">
        <v>60</v>
      </c>
      <c r="E139" s="54" t="s">
        <v>63</v>
      </c>
      <c r="F139" s="54" t="s">
        <v>60</v>
      </c>
      <c r="G139" s="54" t="s">
        <v>150</v>
      </c>
      <c r="H139" s="54" t="s">
        <v>61</v>
      </c>
      <c r="I139" s="171">
        <f>I140+I157+I174</f>
        <v>17543.399999999998</v>
      </c>
    </row>
    <row r="140" spans="1:9" x14ac:dyDescent="0.25">
      <c r="A140" s="40" t="s">
        <v>48</v>
      </c>
      <c r="B140" s="47" t="s">
        <v>68</v>
      </c>
      <c r="C140" s="47" t="s">
        <v>59</v>
      </c>
      <c r="D140" s="47" t="s">
        <v>60</v>
      </c>
      <c r="E140" s="47" t="s">
        <v>63</v>
      </c>
      <c r="F140" s="47" t="s">
        <v>60</v>
      </c>
      <c r="G140" s="47" t="s">
        <v>150</v>
      </c>
      <c r="H140" s="47" t="s">
        <v>61</v>
      </c>
      <c r="I140" s="172">
        <f>I141+I147+I152</f>
        <v>2825.3</v>
      </c>
    </row>
    <row r="141" spans="1:9" ht="39" x14ac:dyDescent="0.25">
      <c r="A141" s="41" t="s">
        <v>275</v>
      </c>
      <c r="B141" s="48" t="s">
        <v>68</v>
      </c>
      <c r="C141" s="48" t="s">
        <v>59</v>
      </c>
      <c r="D141" s="48" t="s">
        <v>276</v>
      </c>
      <c r="E141" s="48" t="s">
        <v>63</v>
      </c>
      <c r="F141" s="48" t="s">
        <v>60</v>
      </c>
      <c r="G141" s="48" t="s">
        <v>150</v>
      </c>
      <c r="H141" s="48" t="s">
        <v>61</v>
      </c>
      <c r="I141" s="175">
        <f>I142</f>
        <v>458</v>
      </c>
    </row>
    <row r="142" spans="1:9" ht="26.25" x14ac:dyDescent="0.25">
      <c r="A142" s="41" t="s">
        <v>75</v>
      </c>
      <c r="B142" s="48" t="s">
        <v>68</v>
      </c>
      <c r="C142" s="48" t="s">
        <v>59</v>
      </c>
      <c r="D142" s="48" t="s">
        <v>276</v>
      </c>
      <c r="E142" s="48" t="s">
        <v>71</v>
      </c>
      <c r="F142" s="48" t="s">
        <v>60</v>
      </c>
      <c r="G142" s="48" t="s">
        <v>150</v>
      </c>
      <c r="H142" s="48" t="s">
        <v>61</v>
      </c>
      <c r="I142" s="175">
        <f t="shared" ref="I142:I144" si="12">I143</f>
        <v>458</v>
      </c>
    </row>
    <row r="143" spans="1:9" ht="25.5" x14ac:dyDescent="0.25">
      <c r="A143" s="42" t="s">
        <v>176</v>
      </c>
      <c r="B143" s="48" t="s">
        <v>68</v>
      </c>
      <c r="C143" s="48" t="s">
        <v>59</v>
      </c>
      <c r="D143" s="48" t="s">
        <v>276</v>
      </c>
      <c r="E143" s="48" t="s">
        <v>71</v>
      </c>
      <c r="F143" s="48" t="s">
        <v>59</v>
      </c>
      <c r="G143" s="48" t="s">
        <v>150</v>
      </c>
      <c r="H143" s="48" t="s">
        <v>61</v>
      </c>
      <c r="I143" s="175">
        <f t="shared" si="12"/>
        <v>458</v>
      </c>
    </row>
    <row r="144" spans="1:9" ht="38.25" x14ac:dyDescent="0.25">
      <c r="A144" s="42" t="s">
        <v>221</v>
      </c>
      <c r="B144" s="48" t="s">
        <v>68</v>
      </c>
      <c r="C144" s="48" t="s">
        <v>59</v>
      </c>
      <c r="D144" s="48" t="s">
        <v>276</v>
      </c>
      <c r="E144" s="48" t="s">
        <v>71</v>
      </c>
      <c r="F144" s="48" t="s">
        <v>59</v>
      </c>
      <c r="G144" s="48" t="s">
        <v>160</v>
      </c>
      <c r="H144" s="48" t="s">
        <v>61</v>
      </c>
      <c r="I144" s="175">
        <f t="shared" si="12"/>
        <v>458</v>
      </c>
    </row>
    <row r="145" spans="1:9" ht="25.5" x14ac:dyDescent="0.25">
      <c r="A145" s="57" t="s">
        <v>185</v>
      </c>
      <c r="B145" s="48" t="s">
        <v>68</v>
      </c>
      <c r="C145" s="48" t="s">
        <v>59</v>
      </c>
      <c r="D145" s="48" t="s">
        <v>276</v>
      </c>
      <c r="E145" s="48" t="s">
        <v>71</v>
      </c>
      <c r="F145" s="48" t="s">
        <v>59</v>
      </c>
      <c r="G145" s="48" t="s">
        <v>160</v>
      </c>
      <c r="H145" s="48" t="s">
        <v>72</v>
      </c>
      <c r="I145" s="175">
        <f>I146</f>
        <v>458</v>
      </c>
    </row>
    <row r="146" spans="1:9" ht="25.5" x14ac:dyDescent="0.25">
      <c r="A146" s="39" t="s">
        <v>129</v>
      </c>
      <c r="B146" s="48" t="s">
        <v>68</v>
      </c>
      <c r="C146" s="48" t="s">
        <v>59</v>
      </c>
      <c r="D146" s="48" t="s">
        <v>276</v>
      </c>
      <c r="E146" s="48" t="s">
        <v>71</v>
      </c>
      <c r="F146" s="48" t="s">
        <v>59</v>
      </c>
      <c r="G146" s="48" t="s">
        <v>160</v>
      </c>
      <c r="H146" s="48" t="s">
        <v>73</v>
      </c>
      <c r="I146" s="175">
        <v>458</v>
      </c>
    </row>
    <row r="147" spans="1:9" ht="26.25" x14ac:dyDescent="0.25">
      <c r="A147" s="41" t="s">
        <v>49</v>
      </c>
      <c r="B147" s="62" t="s">
        <v>68</v>
      </c>
      <c r="C147" s="62" t="s">
        <v>59</v>
      </c>
      <c r="D147" s="62" t="s">
        <v>276</v>
      </c>
      <c r="E147" s="62" t="s">
        <v>79</v>
      </c>
      <c r="F147" s="62" t="s">
        <v>60</v>
      </c>
      <c r="G147" s="62" t="s">
        <v>150</v>
      </c>
      <c r="H147" s="62" t="s">
        <v>61</v>
      </c>
      <c r="I147" s="175">
        <f t="shared" ref="I147:I150" si="13">I148</f>
        <v>1226.7</v>
      </c>
    </row>
    <row r="148" spans="1:9" ht="51.75" x14ac:dyDescent="0.25">
      <c r="A148" s="41" t="s">
        <v>220</v>
      </c>
      <c r="B148" s="49" t="s">
        <v>68</v>
      </c>
      <c r="C148" s="49" t="s">
        <v>59</v>
      </c>
      <c r="D148" s="49" t="s">
        <v>276</v>
      </c>
      <c r="E148" s="49" t="s">
        <v>79</v>
      </c>
      <c r="F148" s="49" t="s">
        <v>59</v>
      </c>
      <c r="G148" s="49" t="s">
        <v>150</v>
      </c>
      <c r="H148" s="49" t="s">
        <v>61</v>
      </c>
      <c r="I148" s="175">
        <f t="shared" si="13"/>
        <v>1226.7</v>
      </c>
    </row>
    <row r="149" spans="1:9" x14ac:dyDescent="0.25">
      <c r="A149" s="41" t="s">
        <v>277</v>
      </c>
      <c r="B149" s="49" t="s">
        <v>68</v>
      </c>
      <c r="C149" s="49" t="s">
        <v>59</v>
      </c>
      <c r="D149" s="49" t="s">
        <v>276</v>
      </c>
      <c r="E149" s="49" t="s">
        <v>79</v>
      </c>
      <c r="F149" s="49" t="s">
        <v>59</v>
      </c>
      <c r="G149" s="49" t="s">
        <v>278</v>
      </c>
      <c r="H149" s="49" t="s">
        <v>61</v>
      </c>
      <c r="I149" s="175">
        <f t="shared" si="13"/>
        <v>1226.7</v>
      </c>
    </row>
    <row r="150" spans="1:9" x14ac:dyDescent="0.25">
      <c r="A150" s="34" t="s">
        <v>33</v>
      </c>
      <c r="B150" s="49" t="s">
        <v>68</v>
      </c>
      <c r="C150" s="49" t="s">
        <v>59</v>
      </c>
      <c r="D150" s="49" t="s">
        <v>276</v>
      </c>
      <c r="E150" s="49" t="s">
        <v>79</v>
      </c>
      <c r="F150" s="49" t="s">
        <v>59</v>
      </c>
      <c r="G150" s="49" t="s">
        <v>278</v>
      </c>
      <c r="H150" s="49" t="s">
        <v>77</v>
      </c>
      <c r="I150" s="175">
        <f t="shared" si="13"/>
        <v>1226.7</v>
      </c>
    </row>
    <row r="151" spans="1:9" ht="51.75" x14ac:dyDescent="0.25">
      <c r="A151" s="41" t="s">
        <v>200</v>
      </c>
      <c r="B151" s="49" t="s">
        <v>68</v>
      </c>
      <c r="C151" s="49" t="s">
        <v>59</v>
      </c>
      <c r="D151" s="49" t="s">
        <v>276</v>
      </c>
      <c r="E151" s="49" t="s">
        <v>79</v>
      </c>
      <c r="F151" s="49" t="s">
        <v>59</v>
      </c>
      <c r="G151" s="49" t="s">
        <v>278</v>
      </c>
      <c r="H151" s="49" t="s">
        <v>177</v>
      </c>
      <c r="I151" s="175">
        <v>1226.7</v>
      </c>
    </row>
    <row r="152" spans="1:9" ht="25.5" x14ac:dyDescent="0.25">
      <c r="A152" s="39" t="s">
        <v>222</v>
      </c>
      <c r="B152" s="124" t="s">
        <v>68</v>
      </c>
      <c r="C152" s="95" t="s">
        <v>59</v>
      </c>
      <c r="D152" s="95" t="s">
        <v>276</v>
      </c>
      <c r="E152" s="98" t="s">
        <v>74</v>
      </c>
      <c r="F152" s="98" t="s">
        <v>60</v>
      </c>
      <c r="G152" s="98" t="s">
        <v>150</v>
      </c>
      <c r="H152" s="95" t="s">
        <v>61</v>
      </c>
      <c r="I152" s="175">
        <f t="shared" ref="I152:I154" si="14">I153</f>
        <v>1140.5999999999999</v>
      </c>
    </row>
    <row r="153" spans="1:9" ht="38.25" x14ac:dyDescent="0.25">
      <c r="A153" s="39" t="s">
        <v>279</v>
      </c>
      <c r="B153" s="124" t="s">
        <v>68</v>
      </c>
      <c r="C153" s="95" t="s">
        <v>59</v>
      </c>
      <c r="D153" s="95" t="s">
        <v>276</v>
      </c>
      <c r="E153" s="98" t="s">
        <v>74</v>
      </c>
      <c r="F153" s="98" t="s">
        <v>59</v>
      </c>
      <c r="G153" s="98" t="s">
        <v>150</v>
      </c>
      <c r="H153" s="95" t="s">
        <v>61</v>
      </c>
      <c r="I153" s="175">
        <f t="shared" si="14"/>
        <v>1140.5999999999999</v>
      </c>
    </row>
    <row r="154" spans="1:9" ht="38.25" x14ac:dyDescent="0.25">
      <c r="A154" s="39" t="s">
        <v>221</v>
      </c>
      <c r="B154" s="124" t="s">
        <v>68</v>
      </c>
      <c r="C154" s="95" t="s">
        <v>59</v>
      </c>
      <c r="D154" s="95" t="s">
        <v>276</v>
      </c>
      <c r="E154" s="98" t="s">
        <v>74</v>
      </c>
      <c r="F154" s="98" t="s">
        <v>59</v>
      </c>
      <c r="G154" s="98" t="s">
        <v>160</v>
      </c>
      <c r="H154" s="95" t="s">
        <v>61</v>
      </c>
      <c r="I154" s="175">
        <f t="shared" si="14"/>
        <v>1140.5999999999999</v>
      </c>
    </row>
    <row r="155" spans="1:9" ht="25.5" x14ac:dyDescent="0.25">
      <c r="A155" s="57" t="s">
        <v>185</v>
      </c>
      <c r="B155" s="124" t="s">
        <v>68</v>
      </c>
      <c r="C155" s="95" t="s">
        <v>59</v>
      </c>
      <c r="D155" s="95" t="s">
        <v>276</v>
      </c>
      <c r="E155" s="98" t="s">
        <v>74</v>
      </c>
      <c r="F155" s="98" t="s">
        <v>59</v>
      </c>
      <c r="G155" s="98" t="s">
        <v>160</v>
      </c>
      <c r="H155" s="95" t="s">
        <v>72</v>
      </c>
      <c r="I155" s="175">
        <f>I156</f>
        <v>1140.5999999999999</v>
      </c>
    </row>
    <row r="156" spans="1:9" ht="25.5" x14ac:dyDescent="0.25">
      <c r="A156" s="39" t="s">
        <v>129</v>
      </c>
      <c r="B156" s="124" t="s">
        <v>68</v>
      </c>
      <c r="C156" s="95" t="s">
        <v>59</v>
      </c>
      <c r="D156" s="95" t="s">
        <v>276</v>
      </c>
      <c r="E156" s="98" t="s">
        <v>74</v>
      </c>
      <c r="F156" s="98" t="s">
        <v>59</v>
      </c>
      <c r="G156" s="98" t="s">
        <v>160</v>
      </c>
      <c r="H156" s="95" t="s">
        <v>73</v>
      </c>
      <c r="I156" s="175">
        <v>1140.5999999999999</v>
      </c>
    </row>
    <row r="157" spans="1:9" x14ac:dyDescent="0.25">
      <c r="A157" s="38" t="s">
        <v>50</v>
      </c>
      <c r="B157" s="32" t="s">
        <v>68</v>
      </c>
      <c r="C157" s="32" t="s">
        <v>62</v>
      </c>
      <c r="D157" s="32" t="s">
        <v>60</v>
      </c>
      <c r="E157" s="32" t="s">
        <v>63</v>
      </c>
      <c r="F157" s="32" t="s">
        <v>60</v>
      </c>
      <c r="G157" s="32" t="s">
        <v>150</v>
      </c>
      <c r="H157" s="32" t="s">
        <v>61</v>
      </c>
      <c r="I157" s="172">
        <f>I158</f>
        <v>10624.3</v>
      </c>
    </row>
    <row r="158" spans="1:9" ht="38.25" x14ac:dyDescent="0.25">
      <c r="A158" s="29" t="s">
        <v>275</v>
      </c>
      <c r="B158" s="49" t="s">
        <v>68</v>
      </c>
      <c r="C158" s="49" t="s">
        <v>62</v>
      </c>
      <c r="D158" s="49" t="s">
        <v>276</v>
      </c>
      <c r="E158" s="49" t="s">
        <v>63</v>
      </c>
      <c r="F158" s="49" t="s">
        <v>60</v>
      </c>
      <c r="G158" s="49" t="s">
        <v>150</v>
      </c>
      <c r="H158" s="49" t="s">
        <v>61</v>
      </c>
      <c r="I158" s="175">
        <f>I159+I164+I169</f>
        <v>10624.3</v>
      </c>
    </row>
    <row r="159" spans="1:9" ht="25.5" x14ac:dyDescent="0.25">
      <c r="A159" s="29" t="s">
        <v>128</v>
      </c>
      <c r="B159" s="49" t="s">
        <v>68</v>
      </c>
      <c r="C159" s="49" t="s">
        <v>62</v>
      </c>
      <c r="D159" s="49" t="s">
        <v>276</v>
      </c>
      <c r="E159" s="49" t="s">
        <v>65</v>
      </c>
      <c r="F159" s="49" t="s">
        <v>60</v>
      </c>
      <c r="G159" s="49" t="s">
        <v>150</v>
      </c>
      <c r="H159" s="49" t="s">
        <v>61</v>
      </c>
      <c r="I159" s="175">
        <f t="shared" ref="I159" si="15">I160</f>
        <v>1214</v>
      </c>
    </row>
    <row r="160" spans="1:9" ht="38.25" x14ac:dyDescent="0.25">
      <c r="A160" s="29" t="s">
        <v>178</v>
      </c>
      <c r="B160" s="49" t="s">
        <v>68</v>
      </c>
      <c r="C160" s="49" t="s">
        <v>62</v>
      </c>
      <c r="D160" s="49" t="s">
        <v>276</v>
      </c>
      <c r="E160" s="49" t="s">
        <v>65</v>
      </c>
      <c r="F160" s="49" t="s">
        <v>59</v>
      </c>
      <c r="G160" s="49" t="s">
        <v>150</v>
      </c>
      <c r="H160" s="49" t="s">
        <v>61</v>
      </c>
      <c r="I160" s="175">
        <f>I161</f>
        <v>1214</v>
      </c>
    </row>
    <row r="161" spans="1:9" ht="38.25" x14ac:dyDescent="0.25">
      <c r="A161" s="39" t="s">
        <v>221</v>
      </c>
      <c r="B161" s="49" t="s">
        <v>68</v>
      </c>
      <c r="C161" s="49" t="s">
        <v>62</v>
      </c>
      <c r="D161" s="49" t="s">
        <v>276</v>
      </c>
      <c r="E161" s="49" t="s">
        <v>65</v>
      </c>
      <c r="F161" s="49" t="s">
        <v>59</v>
      </c>
      <c r="G161" s="98" t="s">
        <v>160</v>
      </c>
      <c r="H161" s="49" t="s">
        <v>61</v>
      </c>
      <c r="I161" s="175">
        <f>I162</f>
        <v>1214</v>
      </c>
    </row>
    <row r="162" spans="1:9" ht="25.5" x14ac:dyDescent="0.25">
      <c r="A162" s="57" t="s">
        <v>185</v>
      </c>
      <c r="B162" s="49" t="s">
        <v>68</v>
      </c>
      <c r="C162" s="49" t="s">
        <v>62</v>
      </c>
      <c r="D162" s="49" t="s">
        <v>276</v>
      </c>
      <c r="E162" s="49" t="s">
        <v>65</v>
      </c>
      <c r="F162" s="49" t="s">
        <v>59</v>
      </c>
      <c r="G162" s="98" t="s">
        <v>160</v>
      </c>
      <c r="H162" s="49" t="s">
        <v>72</v>
      </c>
      <c r="I162" s="175">
        <f>I163</f>
        <v>1214</v>
      </c>
    </row>
    <row r="163" spans="1:9" ht="25.5" x14ac:dyDescent="0.25">
      <c r="A163" s="39" t="s">
        <v>129</v>
      </c>
      <c r="B163" s="49" t="s">
        <v>68</v>
      </c>
      <c r="C163" s="49" t="s">
        <v>62</v>
      </c>
      <c r="D163" s="49" t="s">
        <v>276</v>
      </c>
      <c r="E163" s="49" t="s">
        <v>65</v>
      </c>
      <c r="F163" s="49" t="s">
        <v>59</v>
      </c>
      <c r="G163" s="98" t="s">
        <v>160</v>
      </c>
      <c r="H163" s="49" t="s">
        <v>73</v>
      </c>
      <c r="I163" s="175">
        <v>1214</v>
      </c>
    </row>
    <row r="164" spans="1:9" ht="26.25" x14ac:dyDescent="0.25">
      <c r="A164" s="41" t="s">
        <v>49</v>
      </c>
      <c r="B164" s="155" t="s">
        <v>68</v>
      </c>
      <c r="C164" s="156" t="s">
        <v>62</v>
      </c>
      <c r="D164" s="156" t="s">
        <v>276</v>
      </c>
      <c r="E164" s="156" t="s">
        <v>79</v>
      </c>
      <c r="F164" s="156" t="s">
        <v>60</v>
      </c>
      <c r="G164" s="156" t="s">
        <v>150</v>
      </c>
      <c r="H164" s="98" t="s">
        <v>61</v>
      </c>
      <c r="I164" s="175">
        <f t="shared" ref="I164:I165" si="16">I165</f>
        <v>9257.2999999999993</v>
      </c>
    </row>
    <row r="165" spans="1:9" ht="51.75" x14ac:dyDescent="0.25">
      <c r="A165" s="41" t="s">
        <v>220</v>
      </c>
      <c r="B165" s="99" t="s">
        <v>68</v>
      </c>
      <c r="C165" s="98" t="s">
        <v>62</v>
      </c>
      <c r="D165" s="98" t="s">
        <v>276</v>
      </c>
      <c r="E165" s="98" t="s">
        <v>79</v>
      </c>
      <c r="F165" s="99" t="s">
        <v>59</v>
      </c>
      <c r="G165" s="99" t="s">
        <v>150</v>
      </c>
      <c r="H165" s="98" t="s">
        <v>61</v>
      </c>
      <c r="I165" s="175">
        <f t="shared" si="16"/>
        <v>9257.2999999999993</v>
      </c>
    </row>
    <row r="166" spans="1:9" x14ac:dyDescent="0.25">
      <c r="A166" s="41" t="s">
        <v>277</v>
      </c>
      <c r="B166" s="99" t="s">
        <v>68</v>
      </c>
      <c r="C166" s="98" t="s">
        <v>62</v>
      </c>
      <c r="D166" s="98" t="s">
        <v>276</v>
      </c>
      <c r="E166" s="98" t="s">
        <v>79</v>
      </c>
      <c r="F166" s="99" t="s">
        <v>59</v>
      </c>
      <c r="G166" s="99" t="s">
        <v>278</v>
      </c>
      <c r="H166" s="98" t="s">
        <v>61</v>
      </c>
      <c r="I166" s="175">
        <f>I167</f>
        <v>9257.2999999999993</v>
      </c>
    </row>
    <row r="167" spans="1:9" x14ac:dyDescent="0.25">
      <c r="A167" s="34" t="s">
        <v>33</v>
      </c>
      <c r="B167" s="49" t="s">
        <v>68</v>
      </c>
      <c r="C167" s="49" t="s">
        <v>62</v>
      </c>
      <c r="D167" s="49" t="s">
        <v>276</v>
      </c>
      <c r="E167" s="98" t="s">
        <v>79</v>
      </c>
      <c r="F167" s="99" t="s">
        <v>59</v>
      </c>
      <c r="G167" s="99" t="s">
        <v>278</v>
      </c>
      <c r="H167" s="49" t="s">
        <v>77</v>
      </c>
      <c r="I167" s="175">
        <f>I168</f>
        <v>9257.2999999999993</v>
      </c>
    </row>
    <row r="168" spans="1:9" ht="51.75" x14ac:dyDescent="0.25">
      <c r="A168" s="41" t="s">
        <v>200</v>
      </c>
      <c r="B168" s="49" t="s">
        <v>68</v>
      </c>
      <c r="C168" s="49" t="s">
        <v>62</v>
      </c>
      <c r="D168" s="49" t="s">
        <v>276</v>
      </c>
      <c r="E168" s="98" t="s">
        <v>79</v>
      </c>
      <c r="F168" s="99" t="s">
        <v>59</v>
      </c>
      <c r="G168" s="99" t="s">
        <v>278</v>
      </c>
      <c r="H168" s="49" t="s">
        <v>177</v>
      </c>
      <c r="I168" s="175">
        <v>9257.2999999999993</v>
      </c>
    </row>
    <row r="169" spans="1:9" ht="25.5" x14ac:dyDescent="0.25">
      <c r="A169" s="140" t="s">
        <v>222</v>
      </c>
      <c r="B169" s="30" t="s">
        <v>68</v>
      </c>
      <c r="C169" s="127" t="s">
        <v>62</v>
      </c>
      <c r="D169" s="95" t="s">
        <v>276</v>
      </c>
      <c r="E169" s="98" t="s">
        <v>74</v>
      </c>
      <c r="F169" s="98" t="s">
        <v>60</v>
      </c>
      <c r="G169" s="98" t="s">
        <v>150</v>
      </c>
      <c r="H169" s="127" t="s">
        <v>61</v>
      </c>
      <c r="I169" s="175">
        <f t="shared" ref="I169:I171" si="17">I170</f>
        <v>153</v>
      </c>
    </row>
    <row r="170" spans="1:9" ht="38.25" x14ac:dyDescent="0.25">
      <c r="A170" s="140" t="s">
        <v>281</v>
      </c>
      <c r="B170" s="30" t="s">
        <v>68</v>
      </c>
      <c r="C170" s="127" t="s">
        <v>62</v>
      </c>
      <c r="D170" s="95" t="s">
        <v>276</v>
      </c>
      <c r="E170" s="98" t="s">
        <v>74</v>
      </c>
      <c r="F170" s="98" t="s">
        <v>62</v>
      </c>
      <c r="G170" s="98" t="s">
        <v>150</v>
      </c>
      <c r="H170" s="127" t="s">
        <v>61</v>
      </c>
      <c r="I170" s="175">
        <f t="shared" si="17"/>
        <v>153</v>
      </c>
    </row>
    <row r="171" spans="1:9" ht="39" x14ac:dyDescent="0.25">
      <c r="A171" s="97" t="s">
        <v>221</v>
      </c>
      <c r="B171" s="30" t="s">
        <v>68</v>
      </c>
      <c r="C171" s="127" t="s">
        <v>62</v>
      </c>
      <c r="D171" s="95" t="s">
        <v>276</v>
      </c>
      <c r="E171" s="98" t="s">
        <v>74</v>
      </c>
      <c r="F171" s="98" t="s">
        <v>62</v>
      </c>
      <c r="G171" s="98" t="s">
        <v>160</v>
      </c>
      <c r="H171" s="127" t="s">
        <v>61</v>
      </c>
      <c r="I171" s="175">
        <f t="shared" si="17"/>
        <v>153</v>
      </c>
    </row>
    <row r="172" spans="1:9" ht="25.5" x14ac:dyDescent="0.25">
      <c r="A172" s="57" t="s">
        <v>185</v>
      </c>
      <c r="B172" s="99" t="s">
        <v>68</v>
      </c>
      <c r="C172" s="98" t="s">
        <v>62</v>
      </c>
      <c r="D172" s="98" t="s">
        <v>276</v>
      </c>
      <c r="E172" s="98" t="s">
        <v>74</v>
      </c>
      <c r="F172" s="98" t="s">
        <v>62</v>
      </c>
      <c r="G172" s="98" t="s">
        <v>160</v>
      </c>
      <c r="H172" s="49" t="s">
        <v>72</v>
      </c>
      <c r="I172" s="175">
        <f>I173</f>
        <v>153</v>
      </c>
    </row>
    <row r="173" spans="1:9" ht="25.5" x14ac:dyDescent="0.25">
      <c r="A173" s="39" t="s">
        <v>129</v>
      </c>
      <c r="B173" s="99" t="s">
        <v>68</v>
      </c>
      <c r="C173" s="98" t="s">
        <v>62</v>
      </c>
      <c r="D173" s="98" t="s">
        <v>276</v>
      </c>
      <c r="E173" s="98" t="s">
        <v>74</v>
      </c>
      <c r="F173" s="98" t="s">
        <v>62</v>
      </c>
      <c r="G173" s="98" t="s">
        <v>160</v>
      </c>
      <c r="H173" s="49" t="s">
        <v>73</v>
      </c>
      <c r="I173" s="175">
        <v>153</v>
      </c>
    </row>
    <row r="174" spans="1:9" x14ac:dyDescent="0.25">
      <c r="A174" s="38" t="s">
        <v>51</v>
      </c>
      <c r="B174" s="32" t="s">
        <v>68</v>
      </c>
      <c r="C174" s="32" t="s">
        <v>66</v>
      </c>
      <c r="D174" s="32" t="s">
        <v>60</v>
      </c>
      <c r="E174" s="32" t="s">
        <v>63</v>
      </c>
      <c r="F174" s="32" t="s">
        <v>60</v>
      </c>
      <c r="G174" s="32" t="s">
        <v>150</v>
      </c>
      <c r="H174" s="32" t="s">
        <v>61</v>
      </c>
      <c r="I174" s="172">
        <f>I175+I184+I189</f>
        <v>4093.8</v>
      </c>
    </row>
    <row r="175" spans="1:9" ht="39" x14ac:dyDescent="0.25">
      <c r="A175" s="34" t="s">
        <v>289</v>
      </c>
      <c r="B175" s="125" t="s">
        <v>68</v>
      </c>
      <c r="C175" s="126" t="s">
        <v>66</v>
      </c>
      <c r="D175" s="126" t="s">
        <v>245</v>
      </c>
      <c r="E175" s="126" t="s">
        <v>63</v>
      </c>
      <c r="F175" s="126" t="s">
        <v>60</v>
      </c>
      <c r="G175" s="126" t="s">
        <v>150</v>
      </c>
      <c r="H175" s="126" t="s">
        <v>61</v>
      </c>
      <c r="I175" s="173">
        <f>I176+I180</f>
        <v>2646.9</v>
      </c>
    </row>
    <row r="176" spans="1:9" ht="26.25" customHeight="1" x14ac:dyDescent="0.25">
      <c r="A176" s="34" t="s">
        <v>246</v>
      </c>
      <c r="B176" s="125" t="s">
        <v>68</v>
      </c>
      <c r="C176" s="126" t="s">
        <v>66</v>
      </c>
      <c r="D176" s="126" t="s">
        <v>245</v>
      </c>
      <c r="E176" s="126" t="s">
        <v>63</v>
      </c>
      <c r="F176" s="126" t="s">
        <v>59</v>
      </c>
      <c r="G176" s="126" t="s">
        <v>150</v>
      </c>
      <c r="H176" s="126" t="s">
        <v>61</v>
      </c>
      <c r="I176" s="173">
        <f>I177</f>
        <v>400</v>
      </c>
    </row>
    <row r="177" spans="1:9" ht="27.75" customHeight="1" x14ac:dyDescent="0.25">
      <c r="A177" s="97" t="s">
        <v>221</v>
      </c>
      <c r="B177" s="125" t="s">
        <v>68</v>
      </c>
      <c r="C177" s="126" t="s">
        <v>66</v>
      </c>
      <c r="D177" s="126" t="s">
        <v>245</v>
      </c>
      <c r="E177" s="126" t="s">
        <v>63</v>
      </c>
      <c r="F177" s="126" t="s">
        <v>59</v>
      </c>
      <c r="G177" s="126" t="s">
        <v>160</v>
      </c>
      <c r="H177" s="126" t="s">
        <v>61</v>
      </c>
      <c r="I177" s="173">
        <f>I178</f>
        <v>400</v>
      </c>
    </row>
    <row r="178" spans="1:9" ht="26.25" x14ac:dyDescent="0.25">
      <c r="A178" s="34" t="s">
        <v>185</v>
      </c>
      <c r="B178" s="125" t="s">
        <v>68</v>
      </c>
      <c r="C178" s="126" t="s">
        <v>66</v>
      </c>
      <c r="D178" s="126" t="s">
        <v>245</v>
      </c>
      <c r="E178" s="126" t="s">
        <v>63</v>
      </c>
      <c r="F178" s="126" t="s">
        <v>59</v>
      </c>
      <c r="G178" s="126" t="s">
        <v>160</v>
      </c>
      <c r="H178" s="30" t="s">
        <v>72</v>
      </c>
      <c r="I178" s="173">
        <f>I179</f>
        <v>400</v>
      </c>
    </row>
    <row r="179" spans="1:9" ht="26.25" x14ac:dyDescent="0.25">
      <c r="A179" s="34" t="s">
        <v>129</v>
      </c>
      <c r="B179" s="125" t="s">
        <v>68</v>
      </c>
      <c r="C179" s="126" t="s">
        <v>66</v>
      </c>
      <c r="D179" s="126" t="s">
        <v>245</v>
      </c>
      <c r="E179" s="126" t="s">
        <v>63</v>
      </c>
      <c r="F179" s="126" t="s">
        <v>59</v>
      </c>
      <c r="G179" s="126" t="s">
        <v>160</v>
      </c>
      <c r="H179" s="30" t="s">
        <v>73</v>
      </c>
      <c r="I179" s="173">
        <v>400</v>
      </c>
    </row>
    <row r="180" spans="1:9" ht="39" x14ac:dyDescent="0.25">
      <c r="A180" s="34" t="s">
        <v>247</v>
      </c>
      <c r="B180" s="125" t="s">
        <v>68</v>
      </c>
      <c r="C180" s="126" t="s">
        <v>66</v>
      </c>
      <c r="D180" s="126" t="s">
        <v>245</v>
      </c>
      <c r="E180" s="126" t="s">
        <v>63</v>
      </c>
      <c r="F180" s="126" t="s">
        <v>62</v>
      </c>
      <c r="G180" s="126" t="s">
        <v>150</v>
      </c>
      <c r="H180" s="126" t="s">
        <v>61</v>
      </c>
      <c r="I180" s="173">
        <f t="shared" ref="I180:I181" si="18">I181</f>
        <v>2246.9</v>
      </c>
    </row>
    <row r="181" spans="1:9" ht="32.25" customHeight="1" x14ac:dyDescent="0.25">
      <c r="A181" s="97" t="s">
        <v>221</v>
      </c>
      <c r="B181" s="125" t="s">
        <v>68</v>
      </c>
      <c r="C181" s="126" t="s">
        <v>66</v>
      </c>
      <c r="D181" s="126" t="s">
        <v>245</v>
      </c>
      <c r="E181" s="126" t="s">
        <v>63</v>
      </c>
      <c r="F181" s="126" t="s">
        <v>62</v>
      </c>
      <c r="G181" s="126" t="s">
        <v>160</v>
      </c>
      <c r="H181" s="126" t="s">
        <v>61</v>
      </c>
      <c r="I181" s="173">
        <f t="shared" si="18"/>
        <v>2246.9</v>
      </c>
    </row>
    <row r="182" spans="1:9" ht="26.25" x14ac:dyDescent="0.25">
      <c r="A182" s="34" t="s">
        <v>185</v>
      </c>
      <c r="B182" s="125" t="s">
        <v>68</v>
      </c>
      <c r="C182" s="126" t="s">
        <v>66</v>
      </c>
      <c r="D182" s="126" t="s">
        <v>245</v>
      </c>
      <c r="E182" s="126" t="s">
        <v>63</v>
      </c>
      <c r="F182" s="126" t="s">
        <v>62</v>
      </c>
      <c r="G182" s="126" t="s">
        <v>160</v>
      </c>
      <c r="H182" s="125" t="s">
        <v>72</v>
      </c>
      <c r="I182" s="173">
        <f>I183</f>
        <v>2246.9</v>
      </c>
    </row>
    <row r="183" spans="1:9" ht="26.25" x14ac:dyDescent="0.25">
      <c r="A183" s="34" t="s">
        <v>129</v>
      </c>
      <c r="B183" s="125" t="s">
        <v>68</v>
      </c>
      <c r="C183" s="126" t="s">
        <v>66</v>
      </c>
      <c r="D183" s="126" t="s">
        <v>245</v>
      </c>
      <c r="E183" s="126" t="s">
        <v>63</v>
      </c>
      <c r="F183" s="126" t="s">
        <v>62</v>
      </c>
      <c r="G183" s="126" t="s">
        <v>160</v>
      </c>
      <c r="H183" s="125" t="s">
        <v>73</v>
      </c>
      <c r="I183" s="173">
        <v>2246.9</v>
      </c>
    </row>
    <row r="184" spans="1:9" ht="33.75" customHeight="1" x14ac:dyDescent="0.25">
      <c r="A184" s="160" t="s">
        <v>273</v>
      </c>
      <c r="B184" s="164" t="s">
        <v>68</v>
      </c>
      <c r="C184" s="126" t="s">
        <v>66</v>
      </c>
      <c r="D184" s="126" t="s">
        <v>274</v>
      </c>
      <c r="E184" s="126" t="s">
        <v>63</v>
      </c>
      <c r="F184" s="126" t="s">
        <v>60</v>
      </c>
      <c r="G184" s="126" t="s">
        <v>150</v>
      </c>
      <c r="H184" s="126" t="s">
        <v>61</v>
      </c>
      <c r="I184" s="173" t="str">
        <f t="shared" ref="I184:I185" si="19">I185</f>
        <v>816,9</v>
      </c>
    </row>
    <row r="185" spans="1:9" ht="39" x14ac:dyDescent="0.25">
      <c r="A185" s="160" t="s">
        <v>179</v>
      </c>
      <c r="B185" s="164" t="s">
        <v>68</v>
      </c>
      <c r="C185" s="126" t="s">
        <v>66</v>
      </c>
      <c r="D185" s="126" t="s">
        <v>274</v>
      </c>
      <c r="E185" s="126" t="s">
        <v>63</v>
      </c>
      <c r="F185" s="126" t="s">
        <v>59</v>
      </c>
      <c r="G185" s="126" t="s">
        <v>150</v>
      </c>
      <c r="H185" s="126" t="s">
        <v>61</v>
      </c>
      <c r="I185" s="173" t="str">
        <f t="shared" si="19"/>
        <v>816,9</v>
      </c>
    </row>
    <row r="186" spans="1:9" ht="30.75" customHeight="1" x14ac:dyDescent="0.25">
      <c r="A186" s="97" t="s">
        <v>221</v>
      </c>
      <c r="B186" s="164" t="s">
        <v>68</v>
      </c>
      <c r="C186" s="126" t="s">
        <v>66</v>
      </c>
      <c r="D186" s="126" t="s">
        <v>274</v>
      </c>
      <c r="E186" s="126" t="s">
        <v>63</v>
      </c>
      <c r="F186" s="126" t="s">
        <v>59</v>
      </c>
      <c r="G186" s="126" t="s">
        <v>160</v>
      </c>
      <c r="H186" s="126" t="s">
        <v>61</v>
      </c>
      <c r="I186" s="173" t="str">
        <f>I187</f>
        <v>816,9</v>
      </c>
    </row>
    <row r="187" spans="1:9" ht="30.75" customHeight="1" x14ac:dyDescent="0.25">
      <c r="A187" s="34" t="s">
        <v>185</v>
      </c>
      <c r="B187" s="164" t="s">
        <v>68</v>
      </c>
      <c r="C187" s="126" t="s">
        <v>66</v>
      </c>
      <c r="D187" s="126" t="s">
        <v>274</v>
      </c>
      <c r="E187" s="126" t="s">
        <v>63</v>
      </c>
      <c r="F187" s="126" t="s">
        <v>59</v>
      </c>
      <c r="G187" s="126" t="s">
        <v>160</v>
      </c>
      <c r="H187" s="126" t="s">
        <v>72</v>
      </c>
      <c r="I187" s="173" t="str">
        <f>I188</f>
        <v>816,9</v>
      </c>
    </row>
    <row r="188" spans="1:9" ht="26.25" x14ac:dyDescent="0.25">
      <c r="A188" s="160" t="s">
        <v>129</v>
      </c>
      <c r="B188" s="164" t="s">
        <v>68</v>
      </c>
      <c r="C188" s="126" t="s">
        <v>66</v>
      </c>
      <c r="D188" s="126" t="s">
        <v>274</v>
      </c>
      <c r="E188" s="126" t="s">
        <v>63</v>
      </c>
      <c r="F188" s="126" t="s">
        <v>59</v>
      </c>
      <c r="G188" s="126" t="s">
        <v>160</v>
      </c>
      <c r="H188" s="126" t="s">
        <v>73</v>
      </c>
      <c r="I188" s="173" t="s">
        <v>343</v>
      </c>
    </row>
    <row r="189" spans="1:9" ht="38.25" x14ac:dyDescent="0.25">
      <c r="A189" s="167" t="s">
        <v>248</v>
      </c>
      <c r="B189" s="164" t="s">
        <v>68</v>
      </c>
      <c r="C189" s="126" t="s">
        <v>66</v>
      </c>
      <c r="D189" s="126" t="s">
        <v>249</v>
      </c>
      <c r="E189" s="126" t="s">
        <v>63</v>
      </c>
      <c r="F189" s="126" t="s">
        <v>60</v>
      </c>
      <c r="G189" s="126" t="s">
        <v>150</v>
      </c>
      <c r="H189" s="126" t="s">
        <v>61</v>
      </c>
      <c r="I189" s="173">
        <f>I190+I195</f>
        <v>630</v>
      </c>
    </row>
    <row r="190" spans="1:9" ht="25.5" x14ac:dyDescent="0.25">
      <c r="A190" s="167" t="s">
        <v>282</v>
      </c>
      <c r="B190" s="164" t="s">
        <v>68</v>
      </c>
      <c r="C190" s="164" t="s">
        <v>66</v>
      </c>
      <c r="D190" s="164" t="s">
        <v>249</v>
      </c>
      <c r="E190" s="164" t="s">
        <v>65</v>
      </c>
      <c r="F190" s="164" t="s">
        <v>60</v>
      </c>
      <c r="G190" s="126" t="s">
        <v>150</v>
      </c>
      <c r="H190" s="126" t="s">
        <v>61</v>
      </c>
      <c r="I190" s="173">
        <f t="shared" ref="I190" si="20">I191</f>
        <v>230</v>
      </c>
    </row>
    <row r="191" spans="1:9" ht="38.25" x14ac:dyDescent="0.25">
      <c r="A191" s="168" t="s">
        <v>344</v>
      </c>
      <c r="B191" s="164" t="s">
        <v>68</v>
      </c>
      <c r="C191" s="164" t="s">
        <v>66</v>
      </c>
      <c r="D191" s="164" t="s">
        <v>249</v>
      </c>
      <c r="E191" s="164" t="s">
        <v>65</v>
      </c>
      <c r="F191" s="164" t="s">
        <v>284</v>
      </c>
      <c r="G191" s="126" t="s">
        <v>150</v>
      </c>
      <c r="H191" s="126" t="s">
        <v>61</v>
      </c>
      <c r="I191" s="173">
        <f>I192</f>
        <v>230</v>
      </c>
    </row>
    <row r="192" spans="1:9" ht="27.75" customHeight="1" x14ac:dyDescent="0.25">
      <c r="A192" s="97" t="s">
        <v>221</v>
      </c>
      <c r="B192" s="164" t="s">
        <v>68</v>
      </c>
      <c r="C192" s="164" t="s">
        <v>66</v>
      </c>
      <c r="D192" s="164" t="s">
        <v>249</v>
      </c>
      <c r="E192" s="164" t="s">
        <v>65</v>
      </c>
      <c r="F192" s="164" t="s">
        <v>284</v>
      </c>
      <c r="G192" s="164" t="s">
        <v>160</v>
      </c>
      <c r="H192" s="164" t="s">
        <v>61</v>
      </c>
      <c r="I192" s="173">
        <f>I193</f>
        <v>230</v>
      </c>
    </row>
    <row r="193" spans="1:9" ht="27.75" customHeight="1" x14ac:dyDescent="0.25">
      <c r="A193" s="162" t="s">
        <v>185</v>
      </c>
      <c r="B193" s="164" t="s">
        <v>68</v>
      </c>
      <c r="C193" s="164" t="s">
        <v>66</v>
      </c>
      <c r="D193" s="164" t="s">
        <v>249</v>
      </c>
      <c r="E193" s="164" t="s">
        <v>65</v>
      </c>
      <c r="F193" s="164" t="s">
        <v>284</v>
      </c>
      <c r="G193" s="164" t="s">
        <v>160</v>
      </c>
      <c r="H193" s="164" t="s">
        <v>72</v>
      </c>
      <c r="I193" s="173">
        <f>I194</f>
        <v>230</v>
      </c>
    </row>
    <row r="194" spans="1:9" ht="26.25" x14ac:dyDescent="0.25">
      <c r="A194" s="160" t="s">
        <v>129</v>
      </c>
      <c r="B194" s="164" t="s">
        <v>68</v>
      </c>
      <c r="C194" s="164" t="s">
        <v>66</v>
      </c>
      <c r="D194" s="164" t="s">
        <v>249</v>
      </c>
      <c r="E194" s="164" t="s">
        <v>65</v>
      </c>
      <c r="F194" s="164" t="s">
        <v>284</v>
      </c>
      <c r="G194" s="164" t="s">
        <v>160</v>
      </c>
      <c r="H194" s="164" t="s">
        <v>73</v>
      </c>
      <c r="I194" s="173">
        <v>230</v>
      </c>
    </row>
    <row r="195" spans="1:9" ht="25.5" x14ac:dyDescent="0.25">
      <c r="A195" s="167" t="s">
        <v>286</v>
      </c>
      <c r="B195" s="164" t="s">
        <v>68</v>
      </c>
      <c r="C195" s="126" t="s">
        <v>66</v>
      </c>
      <c r="D195" s="126" t="s">
        <v>249</v>
      </c>
      <c r="E195" s="126" t="s">
        <v>71</v>
      </c>
      <c r="F195" s="126" t="s">
        <v>60</v>
      </c>
      <c r="G195" s="126" t="s">
        <v>150</v>
      </c>
      <c r="H195" s="126" t="s">
        <v>61</v>
      </c>
      <c r="I195" s="173">
        <f t="shared" ref="I195:I196" si="21">I196</f>
        <v>400</v>
      </c>
    </row>
    <row r="196" spans="1:9" ht="38.25" x14ac:dyDescent="0.25">
      <c r="A196" s="168" t="s">
        <v>345</v>
      </c>
      <c r="B196" s="164" t="s">
        <v>68</v>
      </c>
      <c r="C196" s="126" t="s">
        <v>66</v>
      </c>
      <c r="D196" s="126" t="s">
        <v>249</v>
      </c>
      <c r="E196" s="126" t="s">
        <v>71</v>
      </c>
      <c r="F196" s="164" t="s">
        <v>284</v>
      </c>
      <c r="G196" s="126" t="s">
        <v>150</v>
      </c>
      <c r="H196" s="126" t="s">
        <v>61</v>
      </c>
      <c r="I196" s="173">
        <f t="shared" si="21"/>
        <v>400</v>
      </c>
    </row>
    <row r="197" spans="1:9" ht="39" x14ac:dyDescent="0.25">
      <c r="A197" s="97" t="s">
        <v>221</v>
      </c>
      <c r="B197" s="164" t="s">
        <v>68</v>
      </c>
      <c r="C197" s="164" t="s">
        <v>66</v>
      </c>
      <c r="D197" s="164" t="s">
        <v>249</v>
      </c>
      <c r="E197" s="164" t="s">
        <v>71</v>
      </c>
      <c r="F197" s="164" t="s">
        <v>284</v>
      </c>
      <c r="G197" s="126" t="s">
        <v>160</v>
      </c>
      <c r="H197" s="126" t="s">
        <v>61</v>
      </c>
      <c r="I197" s="173">
        <f>I198</f>
        <v>400</v>
      </c>
    </row>
    <row r="198" spans="1:9" ht="26.25" x14ac:dyDescent="0.25">
      <c r="A198" s="162" t="s">
        <v>185</v>
      </c>
      <c r="B198" s="164" t="s">
        <v>68</v>
      </c>
      <c r="C198" s="164" t="s">
        <v>66</v>
      </c>
      <c r="D198" s="164" t="s">
        <v>249</v>
      </c>
      <c r="E198" s="164" t="s">
        <v>71</v>
      </c>
      <c r="F198" s="164" t="s">
        <v>284</v>
      </c>
      <c r="G198" s="126" t="s">
        <v>160</v>
      </c>
      <c r="H198" s="126" t="s">
        <v>72</v>
      </c>
      <c r="I198" s="173">
        <f>I199</f>
        <v>400</v>
      </c>
    </row>
    <row r="199" spans="1:9" ht="26.25" x14ac:dyDescent="0.25">
      <c r="A199" s="160" t="s">
        <v>129</v>
      </c>
      <c r="B199" s="164" t="s">
        <v>68</v>
      </c>
      <c r="C199" s="164" t="s">
        <v>66</v>
      </c>
      <c r="D199" s="164" t="s">
        <v>249</v>
      </c>
      <c r="E199" s="164" t="s">
        <v>71</v>
      </c>
      <c r="F199" s="164" t="s">
        <v>284</v>
      </c>
      <c r="G199" s="126" t="s">
        <v>160</v>
      </c>
      <c r="H199" s="126" t="s">
        <v>73</v>
      </c>
      <c r="I199" s="173">
        <v>400</v>
      </c>
    </row>
    <row r="200" spans="1:9" x14ac:dyDescent="0.25">
      <c r="A200" s="128" t="s">
        <v>223</v>
      </c>
      <c r="B200" s="132" t="s">
        <v>69</v>
      </c>
      <c r="C200" s="129" t="s">
        <v>60</v>
      </c>
      <c r="D200" s="129" t="s">
        <v>60</v>
      </c>
      <c r="E200" s="129" t="s">
        <v>63</v>
      </c>
      <c r="F200" s="129" t="s">
        <v>60</v>
      </c>
      <c r="G200" s="129" t="s">
        <v>150</v>
      </c>
      <c r="H200" s="129" t="s">
        <v>61</v>
      </c>
      <c r="I200" s="171">
        <f t="shared" ref="I200:I204" si="22">I201</f>
        <v>100</v>
      </c>
    </row>
    <row r="201" spans="1:9" x14ac:dyDescent="0.25">
      <c r="A201" s="35" t="s">
        <v>224</v>
      </c>
      <c r="B201" s="130" t="s">
        <v>69</v>
      </c>
      <c r="C201" s="131" t="s">
        <v>59</v>
      </c>
      <c r="D201" s="131" t="s">
        <v>60</v>
      </c>
      <c r="E201" s="131" t="s">
        <v>63</v>
      </c>
      <c r="F201" s="131" t="s">
        <v>60</v>
      </c>
      <c r="G201" s="131" t="s">
        <v>150</v>
      </c>
      <c r="H201" s="131" t="s">
        <v>61</v>
      </c>
      <c r="I201" s="172">
        <f t="shared" si="22"/>
        <v>100</v>
      </c>
    </row>
    <row r="202" spans="1:9" ht="26.25" x14ac:dyDescent="0.25">
      <c r="A202" s="34" t="s">
        <v>287</v>
      </c>
      <c r="B202" s="125" t="s">
        <v>69</v>
      </c>
      <c r="C202" s="126" t="s">
        <v>59</v>
      </c>
      <c r="D202" s="126" t="s">
        <v>288</v>
      </c>
      <c r="E202" s="126" t="s">
        <v>63</v>
      </c>
      <c r="F202" s="126" t="s">
        <v>60</v>
      </c>
      <c r="G202" s="126" t="s">
        <v>150</v>
      </c>
      <c r="H202" s="126" t="s">
        <v>61</v>
      </c>
      <c r="I202" s="173">
        <f>I203</f>
        <v>100</v>
      </c>
    </row>
    <row r="203" spans="1:9" ht="51.75" x14ac:dyDescent="0.25">
      <c r="A203" s="34" t="s">
        <v>225</v>
      </c>
      <c r="B203" s="125" t="s">
        <v>69</v>
      </c>
      <c r="C203" s="126" t="s">
        <v>59</v>
      </c>
      <c r="D203" s="126" t="s">
        <v>288</v>
      </c>
      <c r="E203" s="126" t="s">
        <v>63</v>
      </c>
      <c r="F203" s="126" t="s">
        <v>59</v>
      </c>
      <c r="G203" s="126" t="s">
        <v>150</v>
      </c>
      <c r="H203" s="126" t="s">
        <v>61</v>
      </c>
      <c r="I203" s="173">
        <f t="shared" si="22"/>
        <v>100</v>
      </c>
    </row>
    <row r="204" spans="1:9" x14ac:dyDescent="0.25">
      <c r="A204" s="34" t="s">
        <v>226</v>
      </c>
      <c r="B204" s="125" t="s">
        <v>69</v>
      </c>
      <c r="C204" s="126" t="s">
        <v>59</v>
      </c>
      <c r="D204" s="126" t="s">
        <v>288</v>
      </c>
      <c r="E204" s="126" t="s">
        <v>63</v>
      </c>
      <c r="F204" s="126" t="s">
        <v>59</v>
      </c>
      <c r="G204" s="126" t="s">
        <v>167</v>
      </c>
      <c r="H204" s="126" t="s">
        <v>61</v>
      </c>
      <c r="I204" s="173">
        <f t="shared" si="22"/>
        <v>100</v>
      </c>
    </row>
    <row r="205" spans="1:9" ht="26.25" x14ac:dyDescent="0.25">
      <c r="A205" s="34" t="s">
        <v>185</v>
      </c>
      <c r="B205" s="125" t="s">
        <v>69</v>
      </c>
      <c r="C205" s="126" t="s">
        <v>59</v>
      </c>
      <c r="D205" s="126" t="s">
        <v>288</v>
      </c>
      <c r="E205" s="126" t="s">
        <v>63</v>
      </c>
      <c r="F205" s="126" t="s">
        <v>59</v>
      </c>
      <c r="G205" s="126" t="s">
        <v>167</v>
      </c>
      <c r="H205" s="126" t="s">
        <v>72</v>
      </c>
      <c r="I205" s="173">
        <f>I206</f>
        <v>100</v>
      </c>
    </row>
    <row r="206" spans="1:9" ht="26.25" x14ac:dyDescent="0.25">
      <c r="A206" s="97" t="s">
        <v>129</v>
      </c>
      <c r="B206" s="125" t="s">
        <v>69</v>
      </c>
      <c r="C206" s="126" t="s">
        <v>59</v>
      </c>
      <c r="D206" s="126" t="s">
        <v>288</v>
      </c>
      <c r="E206" s="126" t="s">
        <v>63</v>
      </c>
      <c r="F206" s="126" t="s">
        <v>59</v>
      </c>
      <c r="G206" s="126" t="s">
        <v>167</v>
      </c>
      <c r="H206" s="126" t="s">
        <v>73</v>
      </c>
      <c r="I206" s="173">
        <v>100</v>
      </c>
    </row>
    <row r="207" spans="1:9" x14ac:dyDescent="0.25">
      <c r="A207" s="53" t="s">
        <v>52</v>
      </c>
      <c r="B207" s="54" t="s">
        <v>161</v>
      </c>
      <c r="C207" s="54" t="s">
        <v>60</v>
      </c>
      <c r="D207" s="54" t="s">
        <v>60</v>
      </c>
      <c r="E207" s="54" t="s">
        <v>63</v>
      </c>
      <c r="F207" s="54" t="s">
        <v>60</v>
      </c>
      <c r="G207" s="54" t="s">
        <v>150</v>
      </c>
      <c r="H207" s="54" t="s">
        <v>61</v>
      </c>
      <c r="I207" s="171">
        <f>I208</f>
        <v>300</v>
      </c>
    </row>
    <row r="208" spans="1:9" x14ac:dyDescent="0.25">
      <c r="A208" s="35" t="s">
        <v>53</v>
      </c>
      <c r="B208" s="32" t="s">
        <v>161</v>
      </c>
      <c r="C208" s="32" t="s">
        <v>59</v>
      </c>
      <c r="D208" s="32" t="s">
        <v>60</v>
      </c>
      <c r="E208" s="32" t="s">
        <v>63</v>
      </c>
      <c r="F208" s="32" t="s">
        <v>60</v>
      </c>
      <c r="G208" s="32" t="s">
        <v>150</v>
      </c>
      <c r="H208" s="32" t="s">
        <v>61</v>
      </c>
      <c r="I208" s="172">
        <f>I209</f>
        <v>300</v>
      </c>
    </row>
    <row r="209" spans="1:9" ht="39" x14ac:dyDescent="0.25">
      <c r="A209" s="58" t="s">
        <v>252</v>
      </c>
      <c r="B209" s="30" t="s">
        <v>161</v>
      </c>
      <c r="C209" s="30" t="s">
        <v>59</v>
      </c>
      <c r="D209" s="30" t="s">
        <v>253</v>
      </c>
      <c r="E209" s="30" t="s">
        <v>63</v>
      </c>
      <c r="F209" s="30" t="s">
        <v>60</v>
      </c>
      <c r="G209" s="30" t="s">
        <v>150</v>
      </c>
      <c r="H209" s="30" t="s">
        <v>61</v>
      </c>
      <c r="I209" s="173">
        <f>I210</f>
        <v>300</v>
      </c>
    </row>
    <row r="210" spans="1:9" ht="39" x14ac:dyDescent="0.25">
      <c r="A210" s="56" t="s">
        <v>213</v>
      </c>
      <c r="B210" s="30" t="s">
        <v>161</v>
      </c>
      <c r="C210" s="30" t="s">
        <v>59</v>
      </c>
      <c r="D210" s="30" t="s">
        <v>253</v>
      </c>
      <c r="E210" s="30" t="s">
        <v>63</v>
      </c>
      <c r="F210" s="30" t="s">
        <v>66</v>
      </c>
      <c r="G210" s="30" t="s">
        <v>150</v>
      </c>
      <c r="H210" s="30" t="s">
        <v>61</v>
      </c>
      <c r="I210" s="173">
        <f t="shared" ref="I210:I211" si="23">I211</f>
        <v>300</v>
      </c>
    </row>
    <row r="211" spans="1:9" x14ac:dyDescent="0.25">
      <c r="A211" s="34" t="s">
        <v>226</v>
      </c>
      <c r="B211" s="30" t="s">
        <v>161</v>
      </c>
      <c r="C211" s="30" t="s">
        <v>59</v>
      </c>
      <c r="D211" s="30" t="s">
        <v>253</v>
      </c>
      <c r="E211" s="30" t="s">
        <v>63</v>
      </c>
      <c r="F211" s="30" t="s">
        <v>66</v>
      </c>
      <c r="G211" s="30" t="s">
        <v>167</v>
      </c>
      <c r="H211" s="30" t="s">
        <v>61</v>
      </c>
      <c r="I211" s="173">
        <f t="shared" si="23"/>
        <v>300</v>
      </c>
    </row>
    <row r="212" spans="1:9" x14ac:dyDescent="0.25">
      <c r="A212" s="34" t="s">
        <v>54</v>
      </c>
      <c r="B212" s="30" t="s">
        <v>161</v>
      </c>
      <c r="C212" s="30" t="s">
        <v>59</v>
      </c>
      <c r="D212" s="30" t="s">
        <v>253</v>
      </c>
      <c r="E212" s="30" t="s">
        <v>63</v>
      </c>
      <c r="F212" s="30" t="s">
        <v>66</v>
      </c>
      <c r="G212" s="30" t="s">
        <v>167</v>
      </c>
      <c r="H212" s="30" t="s">
        <v>187</v>
      </c>
      <c r="I212" s="173">
        <f>I213</f>
        <v>300</v>
      </c>
    </row>
    <row r="213" spans="1:9" ht="26.25" x14ac:dyDescent="0.25">
      <c r="A213" s="34" t="s">
        <v>314</v>
      </c>
      <c r="B213" s="30" t="s">
        <v>161</v>
      </c>
      <c r="C213" s="30" t="s">
        <v>59</v>
      </c>
      <c r="D213" s="30" t="s">
        <v>253</v>
      </c>
      <c r="E213" s="30" t="s">
        <v>63</v>
      </c>
      <c r="F213" s="30" t="s">
        <v>66</v>
      </c>
      <c r="G213" s="30" t="s">
        <v>167</v>
      </c>
      <c r="H213" s="30" t="s">
        <v>313</v>
      </c>
      <c r="I213" s="173">
        <v>300</v>
      </c>
    </row>
    <row r="214" spans="1:9" x14ac:dyDescent="0.25">
      <c r="A214" s="40" t="s">
        <v>56</v>
      </c>
      <c r="B214" s="61"/>
      <c r="C214" s="61"/>
      <c r="D214" s="30"/>
      <c r="E214" s="30"/>
      <c r="F214" s="30"/>
      <c r="G214" s="30"/>
      <c r="H214" s="61"/>
      <c r="I214" s="172">
        <f>I8+I64+I70+I94+I139+I207+I200</f>
        <v>72010.3</v>
      </c>
    </row>
    <row r="216" spans="1:9" x14ac:dyDescent="0.25">
      <c r="I216" s="107"/>
    </row>
  </sheetData>
  <autoFilter ref="A7:J214" xr:uid="{00000000-0009-0000-0000-000002000000}"/>
  <mergeCells count="10">
    <mergeCell ref="A1:A2"/>
    <mergeCell ref="E1:I2"/>
    <mergeCell ref="A4:I4"/>
    <mergeCell ref="A3:I3"/>
    <mergeCell ref="A5:A6"/>
    <mergeCell ref="I5:I6"/>
    <mergeCell ref="B5:B6"/>
    <mergeCell ref="C5:C6"/>
    <mergeCell ref="D5:G5"/>
    <mergeCell ref="H5:H6"/>
  </mergeCells>
  <pageMargins left="0.7" right="0.7" top="0.75" bottom="0.75" header="0.3" footer="0.3"/>
  <pageSetup paperSize="9" scale="8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189"/>
  <sheetViews>
    <sheetView zoomScaleNormal="100" workbookViewId="0">
      <selection activeCell="E1" sqref="E1:J2"/>
    </sheetView>
  </sheetViews>
  <sheetFormatPr defaultRowHeight="15" x14ac:dyDescent="0.25"/>
  <cols>
    <col min="1" max="1" width="61.5703125" customWidth="1"/>
    <col min="2" max="2" width="5.5703125" customWidth="1"/>
    <col min="3" max="4" width="5.28515625" customWidth="1"/>
    <col min="5" max="5" width="6.28515625" customWidth="1"/>
    <col min="6" max="6" width="6.42578125" customWidth="1"/>
    <col min="7" max="7" width="6.7109375" customWidth="1"/>
    <col min="8" max="8" width="6.42578125" customWidth="1"/>
    <col min="9" max="9" width="9.28515625" customWidth="1"/>
    <col min="10" max="10" width="9.7109375" customWidth="1"/>
  </cols>
  <sheetData>
    <row r="1" spans="1:10" ht="17.25" customHeight="1" x14ac:dyDescent="0.25">
      <c r="A1" s="191"/>
      <c r="B1" s="6" t="s">
        <v>57</v>
      </c>
      <c r="C1" s="7"/>
      <c r="D1" s="7"/>
      <c r="E1" s="192" t="s">
        <v>373</v>
      </c>
      <c r="F1" s="192"/>
      <c r="G1" s="192"/>
      <c r="H1" s="192"/>
      <c r="I1" s="188"/>
      <c r="J1" s="188"/>
    </row>
    <row r="2" spans="1:10" ht="33" customHeight="1" x14ac:dyDescent="0.25">
      <c r="A2" s="191"/>
      <c r="B2" s="8"/>
      <c r="C2" s="7"/>
      <c r="D2" s="7"/>
      <c r="E2" s="192"/>
      <c r="F2" s="192"/>
      <c r="G2" s="192"/>
      <c r="H2" s="192"/>
      <c r="I2" s="188"/>
      <c r="J2" s="188"/>
    </row>
    <row r="3" spans="1:10" ht="71.25" customHeight="1" x14ac:dyDescent="0.25">
      <c r="A3" s="186" t="s">
        <v>323</v>
      </c>
      <c r="B3" s="188"/>
      <c r="C3" s="188"/>
      <c r="D3" s="188"/>
      <c r="E3" s="188"/>
      <c r="F3" s="188"/>
      <c r="G3" s="188"/>
      <c r="H3" s="188"/>
      <c r="I3" s="188"/>
      <c r="J3" s="188"/>
    </row>
    <row r="4" spans="1:10" ht="15.75" x14ac:dyDescent="0.25">
      <c r="A4" s="20"/>
      <c r="B4" s="7"/>
      <c r="C4" s="7"/>
      <c r="D4" s="7"/>
      <c r="E4" s="7"/>
      <c r="F4" s="7"/>
      <c r="G4" s="7"/>
    </row>
    <row r="5" spans="1:10" x14ac:dyDescent="0.25">
      <c r="A5" s="193" t="s">
        <v>0</v>
      </c>
      <c r="B5" s="190"/>
      <c r="C5" s="190"/>
      <c r="D5" s="190"/>
      <c r="E5" s="190"/>
      <c r="F5" s="190"/>
      <c r="G5" s="190"/>
      <c r="H5" s="190"/>
      <c r="I5" s="190"/>
      <c r="J5" s="190"/>
    </row>
    <row r="6" spans="1:10" ht="15" customHeight="1" x14ac:dyDescent="0.25">
      <c r="A6" s="194" t="s">
        <v>22</v>
      </c>
      <c r="B6" s="197" t="s">
        <v>23</v>
      </c>
      <c r="C6" s="197" t="s">
        <v>24</v>
      </c>
      <c r="D6" s="198" t="s">
        <v>25</v>
      </c>
      <c r="E6" s="198"/>
      <c r="F6" s="198"/>
      <c r="G6" s="198"/>
      <c r="H6" s="199" t="s">
        <v>26</v>
      </c>
      <c r="I6" s="195" t="s">
        <v>315</v>
      </c>
      <c r="J6" s="195" t="s">
        <v>321</v>
      </c>
    </row>
    <row r="7" spans="1:10" x14ac:dyDescent="0.25">
      <c r="A7" s="194"/>
      <c r="B7" s="197"/>
      <c r="C7" s="197"/>
      <c r="D7" s="116" t="s">
        <v>27</v>
      </c>
      <c r="E7" s="116" t="s">
        <v>28</v>
      </c>
      <c r="F7" s="116" t="s">
        <v>183</v>
      </c>
      <c r="G7" s="116" t="s">
        <v>29</v>
      </c>
      <c r="H7" s="200"/>
      <c r="I7" s="196"/>
      <c r="J7" s="196"/>
    </row>
    <row r="8" spans="1:10" x14ac:dyDescent="0.25">
      <c r="A8" s="52">
        <v>1</v>
      </c>
      <c r="B8" s="52">
        <v>2</v>
      </c>
      <c r="C8" s="52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 t="s">
        <v>188</v>
      </c>
      <c r="J8" s="31" t="s">
        <v>161</v>
      </c>
    </row>
    <row r="9" spans="1:10" x14ac:dyDescent="0.25">
      <c r="A9" s="53" t="s">
        <v>30</v>
      </c>
      <c r="B9" s="54" t="s">
        <v>59</v>
      </c>
      <c r="C9" s="54" t="s">
        <v>60</v>
      </c>
      <c r="D9" s="54" t="s">
        <v>60</v>
      </c>
      <c r="E9" s="54" t="s">
        <v>63</v>
      </c>
      <c r="F9" s="54" t="s">
        <v>60</v>
      </c>
      <c r="G9" s="54" t="s">
        <v>150</v>
      </c>
      <c r="H9" s="54" t="s">
        <v>61</v>
      </c>
      <c r="I9" s="171">
        <f>I10+I16+I22+I32+I38</f>
        <v>42488.1</v>
      </c>
      <c r="J9" s="171">
        <f>J10+J16+J22+J32+J38</f>
        <v>44542</v>
      </c>
    </row>
    <row r="10" spans="1:10" ht="26.25" x14ac:dyDescent="0.25">
      <c r="A10" s="55" t="s">
        <v>31</v>
      </c>
      <c r="B10" s="32" t="s">
        <v>59</v>
      </c>
      <c r="C10" s="32" t="s">
        <v>62</v>
      </c>
      <c r="D10" s="32" t="s">
        <v>60</v>
      </c>
      <c r="E10" s="32" t="s">
        <v>63</v>
      </c>
      <c r="F10" s="32" t="s">
        <v>60</v>
      </c>
      <c r="G10" s="32" t="s">
        <v>150</v>
      </c>
      <c r="H10" s="32" t="s">
        <v>61</v>
      </c>
      <c r="I10" s="172">
        <f>I11</f>
        <v>2063.4</v>
      </c>
      <c r="J10" s="172">
        <f>J11</f>
        <v>2063.4</v>
      </c>
    </row>
    <row r="11" spans="1:10" ht="26.25" x14ac:dyDescent="0.25">
      <c r="A11" s="56" t="s">
        <v>252</v>
      </c>
      <c r="B11" s="30" t="s">
        <v>59</v>
      </c>
      <c r="C11" s="30" t="s">
        <v>62</v>
      </c>
      <c r="D11" s="30" t="s">
        <v>253</v>
      </c>
      <c r="E11" s="30" t="s">
        <v>63</v>
      </c>
      <c r="F11" s="30" t="s">
        <v>60</v>
      </c>
      <c r="G11" s="30" t="s">
        <v>150</v>
      </c>
      <c r="H11" s="30" t="s">
        <v>61</v>
      </c>
      <c r="I11" s="173">
        <f>I12</f>
        <v>2063.4</v>
      </c>
      <c r="J11" s="173">
        <f>J12</f>
        <v>2063.4</v>
      </c>
    </row>
    <row r="12" spans="1:10" ht="26.25" x14ac:dyDescent="0.25">
      <c r="A12" s="56" t="s">
        <v>209</v>
      </c>
      <c r="B12" s="30" t="s">
        <v>59</v>
      </c>
      <c r="C12" s="30" t="s">
        <v>62</v>
      </c>
      <c r="D12" s="30" t="s">
        <v>253</v>
      </c>
      <c r="E12" s="30" t="s">
        <v>63</v>
      </c>
      <c r="F12" s="30" t="s">
        <v>64</v>
      </c>
      <c r="G12" s="30" t="s">
        <v>150</v>
      </c>
      <c r="H12" s="30" t="s">
        <v>61</v>
      </c>
      <c r="I12" s="173">
        <f t="shared" ref="I12:J12" si="0">I13</f>
        <v>2063.4</v>
      </c>
      <c r="J12" s="173">
        <f t="shared" si="0"/>
        <v>2063.4</v>
      </c>
    </row>
    <row r="13" spans="1:10" x14ac:dyDescent="0.25">
      <c r="A13" s="57" t="s">
        <v>355</v>
      </c>
      <c r="B13" s="30" t="s">
        <v>59</v>
      </c>
      <c r="C13" s="30" t="s">
        <v>62</v>
      </c>
      <c r="D13" s="30" t="s">
        <v>253</v>
      </c>
      <c r="E13" s="30" t="s">
        <v>63</v>
      </c>
      <c r="F13" s="30" t="s">
        <v>64</v>
      </c>
      <c r="G13" s="30" t="s">
        <v>151</v>
      </c>
      <c r="H13" s="30" t="s">
        <v>61</v>
      </c>
      <c r="I13" s="173">
        <f>I14</f>
        <v>2063.4</v>
      </c>
      <c r="J13" s="173">
        <f>J14</f>
        <v>2063.4</v>
      </c>
    </row>
    <row r="14" spans="1:10" ht="51" x14ac:dyDescent="0.25">
      <c r="A14" s="57" t="s">
        <v>184</v>
      </c>
      <c r="B14" s="30" t="s">
        <v>59</v>
      </c>
      <c r="C14" s="30" t="s">
        <v>62</v>
      </c>
      <c r="D14" s="30" t="s">
        <v>253</v>
      </c>
      <c r="E14" s="30" t="s">
        <v>63</v>
      </c>
      <c r="F14" s="30" t="s">
        <v>64</v>
      </c>
      <c r="G14" s="30" t="s">
        <v>151</v>
      </c>
      <c r="H14" s="30" t="s">
        <v>137</v>
      </c>
      <c r="I14" s="173">
        <f>I15</f>
        <v>2063.4</v>
      </c>
      <c r="J14" s="173">
        <f>J15</f>
        <v>2063.4</v>
      </c>
    </row>
    <row r="15" spans="1:10" ht="25.5" x14ac:dyDescent="0.25">
      <c r="A15" s="57" t="s">
        <v>152</v>
      </c>
      <c r="B15" s="30" t="s">
        <v>59</v>
      </c>
      <c r="C15" s="30" t="s">
        <v>62</v>
      </c>
      <c r="D15" s="30" t="s">
        <v>253</v>
      </c>
      <c r="E15" s="30" t="s">
        <v>63</v>
      </c>
      <c r="F15" s="30" t="s">
        <v>64</v>
      </c>
      <c r="G15" s="30" t="s">
        <v>151</v>
      </c>
      <c r="H15" s="30" t="s">
        <v>153</v>
      </c>
      <c r="I15" s="173">
        <v>2063.4</v>
      </c>
      <c r="J15" s="173">
        <v>2063.4</v>
      </c>
    </row>
    <row r="16" spans="1:10" ht="39" x14ac:dyDescent="0.25">
      <c r="A16" s="59" t="s">
        <v>254</v>
      </c>
      <c r="B16" s="32" t="s">
        <v>59</v>
      </c>
      <c r="C16" s="32" t="s">
        <v>66</v>
      </c>
      <c r="D16" s="32" t="s">
        <v>60</v>
      </c>
      <c r="E16" s="32" t="s">
        <v>63</v>
      </c>
      <c r="F16" s="32" t="s">
        <v>60</v>
      </c>
      <c r="G16" s="32" t="s">
        <v>150</v>
      </c>
      <c r="H16" s="32" t="s">
        <v>61</v>
      </c>
      <c r="I16" s="172">
        <f t="shared" ref="I16:J19" si="1">I17</f>
        <v>116.2</v>
      </c>
      <c r="J16" s="172">
        <f t="shared" si="1"/>
        <v>116.2</v>
      </c>
    </row>
    <row r="17" spans="1:10" x14ac:dyDescent="0.25">
      <c r="A17" s="58" t="s">
        <v>41</v>
      </c>
      <c r="B17" s="30" t="s">
        <v>59</v>
      </c>
      <c r="C17" s="30" t="s">
        <v>66</v>
      </c>
      <c r="D17" s="30" t="s">
        <v>76</v>
      </c>
      <c r="E17" s="30" t="s">
        <v>63</v>
      </c>
      <c r="F17" s="30" t="s">
        <v>60</v>
      </c>
      <c r="G17" s="30" t="s">
        <v>150</v>
      </c>
      <c r="H17" s="30" t="s">
        <v>61</v>
      </c>
      <c r="I17" s="173">
        <f t="shared" si="1"/>
        <v>116.2</v>
      </c>
      <c r="J17" s="173">
        <f t="shared" si="1"/>
        <v>116.2</v>
      </c>
    </row>
    <row r="18" spans="1:10" ht="26.25" x14ac:dyDescent="0.25">
      <c r="A18" s="58" t="s">
        <v>255</v>
      </c>
      <c r="B18" s="30" t="s">
        <v>59</v>
      </c>
      <c r="C18" s="30" t="s">
        <v>66</v>
      </c>
      <c r="D18" s="30" t="s">
        <v>76</v>
      </c>
      <c r="E18" s="30" t="s">
        <v>63</v>
      </c>
      <c r="F18" s="95" t="s">
        <v>62</v>
      </c>
      <c r="G18" s="95" t="s">
        <v>150</v>
      </c>
      <c r="H18" s="30" t="s">
        <v>61</v>
      </c>
      <c r="I18" s="173">
        <f t="shared" si="1"/>
        <v>116.2</v>
      </c>
      <c r="J18" s="173">
        <f t="shared" si="1"/>
        <v>116.2</v>
      </c>
    </row>
    <row r="19" spans="1:10" x14ac:dyDescent="0.25">
      <c r="A19" s="58" t="s">
        <v>256</v>
      </c>
      <c r="B19" s="30" t="s">
        <v>59</v>
      </c>
      <c r="C19" s="30" t="s">
        <v>66</v>
      </c>
      <c r="D19" s="30" t="s">
        <v>76</v>
      </c>
      <c r="E19" s="30" t="s">
        <v>63</v>
      </c>
      <c r="F19" s="95" t="s">
        <v>62</v>
      </c>
      <c r="G19" s="95" t="s">
        <v>257</v>
      </c>
      <c r="H19" s="30" t="s">
        <v>61</v>
      </c>
      <c r="I19" s="173">
        <f t="shared" si="1"/>
        <v>116.2</v>
      </c>
      <c r="J19" s="173">
        <f t="shared" si="1"/>
        <v>116.2</v>
      </c>
    </row>
    <row r="20" spans="1:10" ht="25.5" x14ac:dyDescent="0.25">
      <c r="A20" s="57" t="s">
        <v>185</v>
      </c>
      <c r="B20" s="30" t="s">
        <v>59</v>
      </c>
      <c r="C20" s="30" t="s">
        <v>66</v>
      </c>
      <c r="D20" s="30" t="s">
        <v>76</v>
      </c>
      <c r="E20" s="30" t="s">
        <v>63</v>
      </c>
      <c r="F20" s="30" t="s">
        <v>62</v>
      </c>
      <c r="G20" s="30" t="s">
        <v>257</v>
      </c>
      <c r="H20" s="30" t="s">
        <v>72</v>
      </c>
      <c r="I20" s="173">
        <f>I21</f>
        <v>116.2</v>
      </c>
      <c r="J20" s="173">
        <f>J21</f>
        <v>116.2</v>
      </c>
    </row>
    <row r="21" spans="1:10" ht="26.25" x14ac:dyDescent="0.25">
      <c r="A21" s="97" t="s">
        <v>129</v>
      </c>
      <c r="B21" s="30" t="s">
        <v>59</v>
      </c>
      <c r="C21" s="30" t="s">
        <v>66</v>
      </c>
      <c r="D21" s="30" t="s">
        <v>76</v>
      </c>
      <c r="E21" s="30" t="s">
        <v>63</v>
      </c>
      <c r="F21" s="30" t="s">
        <v>62</v>
      </c>
      <c r="G21" s="30" t="s">
        <v>257</v>
      </c>
      <c r="H21" s="30" t="s">
        <v>73</v>
      </c>
      <c r="I21" s="173">
        <v>116.2</v>
      </c>
      <c r="J21" s="173">
        <v>116.2</v>
      </c>
    </row>
    <row r="22" spans="1:10" ht="39" x14ac:dyDescent="0.25">
      <c r="A22" s="59" t="s">
        <v>32</v>
      </c>
      <c r="B22" s="32" t="s">
        <v>59</v>
      </c>
      <c r="C22" s="32" t="s">
        <v>64</v>
      </c>
      <c r="D22" s="32" t="s">
        <v>60</v>
      </c>
      <c r="E22" s="32" t="s">
        <v>63</v>
      </c>
      <c r="F22" s="32" t="s">
        <v>60</v>
      </c>
      <c r="G22" s="32" t="s">
        <v>150</v>
      </c>
      <c r="H22" s="32" t="s">
        <v>61</v>
      </c>
      <c r="I22" s="172">
        <f t="shared" ref="I22:J24" si="2">I23</f>
        <v>22933.200000000001</v>
      </c>
      <c r="J22" s="172">
        <f t="shared" si="2"/>
        <v>22915.3</v>
      </c>
    </row>
    <row r="23" spans="1:10" ht="26.25" x14ac:dyDescent="0.25">
      <c r="A23" s="56" t="s">
        <v>252</v>
      </c>
      <c r="B23" s="30" t="s">
        <v>59</v>
      </c>
      <c r="C23" s="30" t="s">
        <v>64</v>
      </c>
      <c r="D23" s="30" t="s">
        <v>253</v>
      </c>
      <c r="E23" s="30" t="s">
        <v>63</v>
      </c>
      <c r="F23" s="30" t="s">
        <v>60</v>
      </c>
      <c r="G23" s="30" t="s">
        <v>150</v>
      </c>
      <c r="H23" s="30" t="s">
        <v>61</v>
      </c>
      <c r="I23" s="173">
        <f t="shared" si="2"/>
        <v>22933.200000000001</v>
      </c>
      <c r="J23" s="173">
        <f t="shared" si="2"/>
        <v>22915.3</v>
      </c>
    </row>
    <row r="24" spans="1:10" ht="26.25" x14ac:dyDescent="0.25">
      <c r="A24" s="56" t="s">
        <v>210</v>
      </c>
      <c r="B24" s="30" t="s">
        <v>59</v>
      </c>
      <c r="C24" s="30" t="s">
        <v>64</v>
      </c>
      <c r="D24" s="30" t="s">
        <v>253</v>
      </c>
      <c r="E24" s="30" t="s">
        <v>63</v>
      </c>
      <c r="F24" s="30" t="s">
        <v>59</v>
      </c>
      <c r="G24" s="30" t="s">
        <v>150</v>
      </c>
      <c r="H24" s="30" t="s">
        <v>61</v>
      </c>
      <c r="I24" s="173">
        <f t="shared" si="2"/>
        <v>22933.200000000001</v>
      </c>
      <c r="J24" s="173">
        <f t="shared" si="2"/>
        <v>22915.3</v>
      </c>
    </row>
    <row r="25" spans="1:10" x14ac:dyDescent="0.25">
      <c r="A25" s="134" t="s">
        <v>154</v>
      </c>
      <c r="B25" s="30" t="s">
        <v>59</v>
      </c>
      <c r="C25" s="30" t="s">
        <v>64</v>
      </c>
      <c r="D25" s="30" t="s">
        <v>253</v>
      </c>
      <c r="E25" s="30" t="s">
        <v>63</v>
      </c>
      <c r="F25" s="30" t="s">
        <v>59</v>
      </c>
      <c r="G25" s="30" t="s">
        <v>155</v>
      </c>
      <c r="H25" s="30" t="s">
        <v>61</v>
      </c>
      <c r="I25" s="173">
        <f>I26+I28+I30</f>
        <v>22933.200000000001</v>
      </c>
      <c r="J25" s="173">
        <f>J26+J28+J30</f>
        <v>22915.3</v>
      </c>
    </row>
    <row r="26" spans="1:10" ht="51" x14ac:dyDescent="0.25">
      <c r="A26" s="57" t="s">
        <v>184</v>
      </c>
      <c r="B26" s="30" t="s">
        <v>59</v>
      </c>
      <c r="C26" s="30" t="s">
        <v>64</v>
      </c>
      <c r="D26" s="30" t="s">
        <v>253</v>
      </c>
      <c r="E26" s="30" t="s">
        <v>63</v>
      </c>
      <c r="F26" s="30" t="s">
        <v>59</v>
      </c>
      <c r="G26" s="30" t="s">
        <v>155</v>
      </c>
      <c r="H26" s="30" t="s">
        <v>137</v>
      </c>
      <c r="I26" s="173">
        <f>I27</f>
        <v>22719.200000000001</v>
      </c>
      <c r="J26" s="173">
        <f>J27</f>
        <v>22701.3</v>
      </c>
    </row>
    <row r="27" spans="1:10" ht="25.5" x14ac:dyDescent="0.25">
      <c r="A27" s="57" t="s">
        <v>152</v>
      </c>
      <c r="B27" s="30" t="s">
        <v>59</v>
      </c>
      <c r="C27" s="30" t="s">
        <v>64</v>
      </c>
      <c r="D27" s="30" t="s">
        <v>253</v>
      </c>
      <c r="E27" s="30" t="s">
        <v>63</v>
      </c>
      <c r="F27" s="30" t="s">
        <v>59</v>
      </c>
      <c r="G27" s="30" t="s">
        <v>155</v>
      </c>
      <c r="H27" s="30" t="s">
        <v>153</v>
      </c>
      <c r="I27" s="173">
        <v>22719.200000000001</v>
      </c>
      <c r="J27" s="173">
        <v>22701.3</v>
      </c>
    </row>
    <row r="28" spans="1:10" ht="25.5" x14ac:dyDescent="0.25">
      <c r="A28" s="57" t="s">
        <v>185</v>
      </c>
      <c r="B28" s="30" t="s">
        <v>59</v>
      </c>
      <c r="C28" s="30" t="s">
        <v>64</v>
      </c>
      <c r="D28" s="30" t="s">
        <v>253</v>
      </c>
      <c r="E28" s="30" t="s">
        <v>63</v>
      </c>
      <c r="F28" s="30" t="s">
        <v>59</v>
      </c>
      <c r="G28" s="30" t="s">
        <v>155</v>
      </c>
      <c r="H28" s="30" t="s">
        <v>72</v>
      </c>
      <c r="I28" s="173">
        <f>I29</f>
        <v>182.2</v>
      </c>
      <c r="J28" s="173">
        <f>J29</f>
        <v>182.2</v>
      </c>
    </row>
    <row r="29" spans="1:10" ht="26.25" x14ac:dyDescent="0.25">
      <c r="A29" s="34" t="s">
        <v>129</v>
      </c>
      <c r="B29" s="30" t="s">
        <v>59</v>
      </c>
      <c r="C29" s="30" t="s">
        <v>64</v>
      </c>
      <c r="D29" s="30" t="s">
        <v>253</v>
      </c>
      <c r="E29" s="30" t="s">
        <v>63</v>
      </c>
      <c r="F29" s="30" t="s">
        <v>59</v>
      </c>
      <c r="G29" s="30" t="s">
        <v>155</v>
      </c>
      <c r="H29" s="30" t="s">
        <v>73</v>
      </c>
      <c r="I29" s="173">
        <v>182.2</v>
      </c>
      <c r="J29" s="173">
        <v>182.2</v>
      </c>
    </row>
    <row r="30" spans="1:10" x14ac:dyDescent="0.25">
      <c r="A30" s="34" t="s">
        <v>33</v>
      </c>
      <c r="B30" s="30" t="s">
        <v>59</v>
      </c>
      <c r="C30" s="30" t="s">
        <v>64</v>
      </c>
      <c r="D30" s="30" t="s">
        <v>253</v>
      </c>
      <c r="E30" s="30" t="s">
        <v>63</v>
      </c>
      <c r="F30" s="30" t="s">
        <v>59</v>
      </c>
      <c r="G30" s="30" t="s">
        <v>155</v>
      </c>
      <c r="H30" s="30" t="s">
        <v>77</v>
      </c>
      <c r="I30" s="173">
        <f>I31</f>
        <v>31.8</v>
      </c>
      <c r="J30" s="173">
        <f>J31</f>
        <v>31.8</v>
      </c>
    </row>
    <row r="31" spans="1:10" x14ac:dyDescent="0.25">
      <c r="A31" s="97" t="s">
        <v>365</v>
      </c>
      <c r="B31" s="30" t="s">
        <v>59</v>
      </c>
      <c r="C31" s="30" t="s">
        <v>64</v>
      </c>
      <c r="D31" s="30" t="s">
        <v>253</v>
      </c>
      <c r="E31" s="30" t="s">
        <v>63</v>
      </c>
      <c r="F31" s="30" t="s">
        <v>59</v>
      </c>
      <c r="G31" s="30" t="s">
        <v>155</v>
      </c>
      <c r="H31" s="30" t="s">
        <v>156</v>
      </c>
      <c r="I31" s="173">
        <v>31.8</v>
      </c>
      <c r="J31" s="173">
        <v>31.8</v>
      </c>
    </row>
    <row r="32" spans="1:10" x14ac:dyDescent="0.25">
      <c r="A32" s="44" t="s">
        <v>34</v>
      </c>
      <c r="B32" s="33" t="s">
        <v>59</v>
      </c>
      <c r="C32" s="33" t="s">
        <v>157</v>
      </c>
      <c r="D32" s="33" t="s">
        <v>60</v>
      </c>
      <c r="E32" s="33" t="s">
        <v>63</v>
      </c>
      <c r="F32" s="33" t="s">
        <v>60</v>
      </c>
      <c r="G32" s="33" t="s">
        <v>150</v>
      </c>
      <c r="H32" s="33" t="s">
        <v>61</v>
      </c>
      <c r="I32" s="174">
        <f>I33</f>
        <v>100</v>
      </c>
      <c r="J32" s="174">
        <f>J33</f>
        <v>100</v>
      </c>
    </row>
    <row r="33" spans="1:10" ht="39" x14ac:dyDescent="0.25">
      <c r="A33" s="134" t="s">
        <v>259</v>
      </c>
      <c r="B33" s="30" t="s">
        <v>59</v>
      </c>
      <c r="C33" s="30" t="s">
        <v>157</v>
      </c>
      <c r="D33" s="30" t="s">
        <v>258</v>
      </c>
      <c r="E33" s="30" t="s">
        <v>63</v>
      </c>
      <c r="F33" s="30" t="s">
        <v>60</v>
      </c>
      <c r="G33" s="30" t="s">
        <v>150</v>
      </c>
      <c r="H33" s="30" t="s">
        <v>61</v>
      </c>
      <c r="I33" s="173">
        <f>I34</f>
        <v>100</v>
      </c>
      <c r="J33" s="173">
        <f>J34</f>
        <v>100</v>
      </c>
    </row>
    <row r="34" spans="1:10" ht="26.25" x14ac:dyDescent="0.25">
      <c r="A34" s="34" t="s">
        <v>158</v>
      </c>
      <c r="B34" s="30" t="s">
        <v>59</v>
      </c>
      <c r="C34" s="30" t="s">
        <v>157</v>
      </c>
      <c r="D34" s="30" t="s">
        <v>258</v>
      </c>
      <c r="E34" s="30" t="s">
        <v>63</v>
      </c>
      <c r="F34" s="30" t="s">
        <v>66</v>
      </c>
      <c r="G34" s="30" t="s">
        <v>150</v>
      </c>
      <c r="H34" s="30" t="s">
        <v>61</v>
      </c>
      <c r="I34" s="173">
        <f t="shared" ref="I34:J35" si="3">I35</f>
        <v>100</v>
      </c>
      <c r="J34" s="173">
        <f t="shared" si="3"/>
        <v>100</v>
      </c>
    </row>
    <row r="35" spans="1:10" x14ac:dyDescent="0.25">
      <c r="A35" s="97" t="s">
        <v>236</v>
      </c>
      <c r="B35" s="30" t="s">
        <v>59</v>
      </c>
      <c r="C35" s="30" t="s">
        <v>157</v>
      </c>
      <c r="D35" s="30" t="s">
        <v>258</v>
      </c>
      <c r="E35" s="30" t="s">
        <v>63</v>
      </c>
      <c r="F35" s="30" t="s">
        <v>66</v>
      </c>
      <c r="G35" s="30" t="s">
        <v>159</v>
      </c>
      <c r="H35" s="30" t="s">
        <v>61</v>
      </c>
      <c r="I35" s="173">
        <f t="shared" si="3"/>
        <v>100</v>
      </c>
      <c r="J35" s="173">
        <f t="shared" si="3"/>
        <v>100</v>
      </c>
    </row>
    <row r="36" spans="1:10" x14ac:dyDescent="0.25">
      <c r="A36" s="34" t="s">
        <v>33</v>
      </c>
      <c r="B36" s="30" t="s">
        <v>59</v>
      </c>
      <c r="C36" s="30" t="s">
        <v>157</v>
      </c>
      <c r="D36" s="30" t="s">
        <v>258</v>
      </c>
      <c r="E36" s="30" t="s">
        <v>63</v>
      </c>
      <c r="F36" s="30" t="s">
        <v>66</v>
      </c>
      <c r="G36" s="30" t="s">
        <v>159</v>
      </c>
      <c r="H36" s="30" t="s">
        <v>77</v>
      </c>
      <c r="I36" s="173">
        <f>I37</f>
        <v>100</v>
      </c>
      <c r="J36" s="173">
        <f>J37</f>
        <v>100</v>
      </c>
    </row>
    <row r="37" spans="1:10" x14ac:dyDescent="0.25">
      <c r="A37" s="34" t="s">
        <v>35</v>
      </c>
      <c r="B37" s="30" t="s">
        <v>59</v>
      </c>
      <c r="C37" s="30" t="s">
        <v>157</v>
      </c>
      <c r="D37" s="30" t="s">
        <v>258</v>
      </c>
      <c r="E37" s="30" t="s">
        <v>63</v>
      </c>
      <c r="F37" s="30" t="s">
        <v>66</v>
      </c>
      <c r="G37" s="30" t="s">
        <v>159</v>
      </c>
      <c r="H37" s="30" t="s">
        <v>78</v>
      </c>
      <c r="I37" s="173">
        <v>100</v>
      </c>
      <c r="J37" s="173">
        <v>100</v>
      </c>
    </row>
    <row r="38" spans="1:10" x14ac:dyDescent="0.25">
      <c r="A38" s="46" t="s">
        <v>36</v>
      </c>
      <c r="B38" s="32" t="s">
        <v>59</v>
      </c>
      <c r="C38" s="32" t="s">
        <v>70</v>
      </c>
      <c r="D38" s="32" t="s">
        <v>60</v>
      </c>
      <c r="E38" s="32" t="s">
        <v>63</v>
      </c>
      <c r="F38" s="32" t="s">
        <v>60</v>
      </c>
      <c r="G38" s="32" t="s">
        <v>150</v>
      </c>
      <c r="H38" s="32" t="s">
        <v>61</v>
      </c>
      <c r="I38" s="172">
        <f>I48+I39+I54</f>
        <v>17275.3</v>
      </c>
      <c r="J38" s="172">
        <f>J48+J39+J54</f>
        <v>19347.099999999999</v>
      </c>
    </row>
    <row r="39" spans="1:10" ht="26.25" x14ac:dyDescent="0.25">
      <c r="A39" s="134" t="s">
        <v>252</v>
      </c>
      <c r="B39" s="30" t="s">
        <v>59</v>
      </c>
      <c r="C39" s="30" t="s">
        <v>70</v>
      </c>
      <c r="D39" s="30" t="s">
        <v>253</v>
      </c>
      <c r="E39" s="30" t="s">
        <v>63</v>
      </c>
      <c r="F39" s="30" t="s">
        <v>60</v>
      </c>
      <c r="G39" s="30" t="s">
        <v>150</v>
      </c>
      <c r="H39" s="30" t="s">
        <v>61</v>
      </c>
      <c r="I39" s="173">
        <f>I40</f>
        <v>15481.3</v>
      </c>
      <c r="J39" s="173">
        <f>J40</f>
        <v>15634.099999999999</v>
      </c>
    </row>
    <row r="40" spans="1:10" ht="39" x14ac:dyDescent="0.25">
      <c r="A40" s="97" t="s">
        <v>212</v>
      </c>
      <c r="B40" s="30" t="s">
        <v>59</v>
      </c>
      <c r="C40" s="30" t="s">
        <v>70</v>
      </c>
      <c r="D40" s="30" t="s">
        <v>253</v>
      </c>
      <c r="E40" s="30" t="s">
        <v>63</v>
      </c>
      <c r="F40" s="30" t="s">
        <v>62</v>
      </c>
      <c r="G40" s="30" t="s">
        <v>150</v>
      </c>
      <c r="H40" s="30" t="s">
        <v>61</v>
      </c>
      <c r="I40" s="173">
        <f>I41</f>
        <v>15481.3</v>
      </c>
      <c r="J40" s="173">
        <f>J41</f>
        <v>15634.099999999999</v>
      </c>
    </row>
    <row r="41" spans="1:10" ht="26.25" x14ac:dyDescent="0.25">
      <c r="A41" s="97" t="s">
        <v>356</v>
      </c>
      <c r="B41" s="30" t="s">
        <v>59</v>
      </c>
      <c r="C41" s="30" t="s">
        <v>70</v>
      </c>
      <c r="D41" s="30" t="s">
        <v>253</v>
      </c>
      <c r="E41" s="30" t="s">
        <v>63</v>
      </c>
      <c r="F41" s="30" t="s">
        <v>62</v>
      </c>
      <c r="G41" s="30" t="s">
        <v>168</v>
      </c>
      <c r="H41" s="30" t="s">
        <v>61</v>
      </c>
      <c r="I41" s="173">
        <f>I42+I44+I46</f>
        <v>15481.3</v>
      </c>
      <c r="J41" s="173">
        <f>J42+J44+J46</f>
        <v>15634.099999999999</v>
      </c>
    </row>
    <row r="42" spans="1:10" ht="51" x14ac:dyDescent="0.25">
      <c r="A42" s="57" t="s">
        <v>184</v>
      </c>
      <c r="B42" s="30" t="s">
        <v>59</v>
      </c>
      <c r="C42" s="30" t="s">
        <v>70</v>
      </c>
      <c r="D42" s="30" t="s">
        <v>253</v>
      </c>
      <c r="E42" s="30" t="s">
        <v>63</v>
      </c>
      <c r="F42" s="30" t="s">
        <v>62</v>
      </c>
      <c r="G42" s="30" t="s">
        <v>168</v>
      </c>
      <c r="H42" s="30" t="s">
        <v>137</v>
      </c>
      <c r="I42" s="173">
        <f>I43</f>
        <v>11376.5</v>
      </c>
      <c r="J42" s="173">
        <f>J43</f>
        <v>11376.5</v>
      </c>
    </row>
    <row r="43" spans="1:10" x14ac:dyDescent="0.25">
      <c r="A43" s="97" t="s">
        <v>38</v>
      </c>
      <c r="B43" s="30" t="s">
        <v>59</v>
      </c>
      <c r="C43" s="30" t="s">
        <v>70</v>
      </c>
      <c r="D43" s="30" t="s">
        <v>253</v>
      </c>
      <c r="E43" s="30" t="s">
        <v>63</v>
      </c>
      <c r="F43" s="30" t="s">
        <v>62</v>
      </c>
      <c r="G43" s="30" t="s">
        <v>168</v>
      </c>
      <c r="H43" s="30" t="s">
        <v>138</v>
      </c>
      <c r="I43" s="173">
        <v>11376.5</v>
      </c>
      <c r="J43" s="173">
        <v>11376.5</v>
      </c>
    </row>
    <row r="44" spans="1:10" ht="25.5" x14ac:dyDescent="0.25">
      <c r="A44" s="57" t="s">
        <v>185</v>
      </c>
      <c r="B44" s="30" t="s">
        <v>59</v>
      </c>
      <c r="C44" s="30" t="s">
        <v>70</v>
      </c>
      <c r="D44" s="30" t="s">
        <v>253</v>
      </c>
      <c r="E44" s="30" t="s">
        <v>63</v>
      </c>
      <c r="F44" s="30" t="s">
        <v>62</v>
      </c>
      <c r="G44" s="30" t="s">
        <v>168</v>
      </c>
      <c r="H44" s="30" t="s">
        <v>72</v>
      </c>
      <c r="I44" s="173">
        <f>I45</f>
        <v>4007.5</v>
      </c>
      <c r="J44" s="173">
        <f>J45</f>
        <v>4160.3</v>
      </c>
    </row>
    <row r="45" spans="1:10" ht="26.25" x14ac:dyDescent="0.25">
      <c r="A45" s="34" t="s">
        <v>129</v>
      </c>
      <c r="B45" s="30" t="s">
        <v>59</v>
      </c>
      <c r="C45" s="30" t="s">
        <v>70</v>
      </c>
      <c r="D45" s="30" t="s">
        <v>253</v>
      </c>
      <c r="E45" s="30" t="s">
        <v>63</v>
      </c>
      <c r="F45" s="30" t="s">
        <v>62</v>
      </c>
      <c r="G45" s="30" t="s">
        <v>168</v>
      </c>
      <c r="H45" s="30" t="s">
        <v>73</v>
      </c>
      <c r="I45" s="173">
        <v>4007.5</v>
      </c>
      <c r="J45" s="173">
        <v>4160.3</v>
      </c>
    </row>
    <row r="46" spans="1:10" x14ac:dyDescent="0.25">
      <c r="A46" s="34" t="s">
        <v>33</v>
      </c>
      <c r="B46" s="30" t="s">
        <v>59</v>
      </c>
      <c r="C46" s="30" t="s">
        <v>70</v>
      </c>
      <c r="D46" s="30" t="s">
        <v>253</v>
      </c>
      <c r="E46" s="30" t="s">
        <v>63</v>
      </c>
      <c r="F46" s="30" t="s">
        <v>62</v>
      </c>
      <c r="G46" s="30" t="s">
        <v>168</v>
      </c>
      <c r="H46" s="30" t="s">
        <v>77</v>
      </c>
      <c r="I46" s="173">
        <f>I47</f>
        <v>97.3</v>
      </c>
      <c r="J46" s="173">
        <f>J47</f>
        <v>97.3</v>
      </c>
    </row>
    <row r="47" spans="1:10" x14ac:dyDescent="0.25">
      <c r="A47" s="97" t="s">
        <v>365</v>
      </c>
      <c r="B47" s="30" t="s">
        <v>59</v>
      </c>
      <c r="C47" s="30" t="s">
        <v>70</v>
      </c>
      <c r="D47" s="30" t="s">
        <v>253</v>
      </c>
      <c r="E47" s="30" t="s">
        <v>63</v>
      </c>
      <c r="F47" s="30" t="s">
        <v>62</v>
      </c>
      <c r="G47" s="30" t="s">
        <v>168</v>
      </c>
      <c r="H47" s="30" t="s">
        <v>156</v>
      </c>
      <c r="I47" s="173">
        <v>97.3</v>
      </c>
      <c r="J47" s="173">
        <v>97.3</v>
      </c>
    </row>
    <row r="48" spans="1:10" ht="39" x14ac:dyDescent="0.25">
      <c r="A48" s="153" t="s">
        <v>261</v>
      </c>
      <c r="B48" s="30" t="s">
        <v>59</v>
      </c>
      <c r="C48" s="30" t="s">
        <v>70</v>
      </c>
      <c r="D48" s="30" t="s">
        <v>262</v>
      </c>
      <c r="E48" s="30" t="s">
        <v>63</v>
      </c>
      <c r="F48" s="30" t="s">
        <v>60</v>
      </c>
      <c r="G48" s="30" t="s">
        <v>150</v>
      </c>
      <c r="H48" s="30" t="s">
        <v>61</v>
      </c>
      <c r="I48" s="173">
        <f>I49</f>
        <v>50</v>
      </c>
      <c r="J48" s="173">
        <f>J49</f>
        <v>50</v>
      </c>
    </row>
    <row r="49" spans="1:10" ht="39" x14ac:dyDescent="0.25">
      <c r="A49" s="106" t="s">
        <v>165</v>
      </c>
      <c r="B49" s="31" t="s">
        <v>59</v>
      </c>
      <c r="C49" s="31" t="s">
        <v>70</v>
      </c>
      <c r="D49" s="31" t="s">
        <v>262</v>
      </c>
      <c r="E49" s="31" t="s">
        <v>71</v>
      </c>
      <c r="F49" s="31" t="s">
        <v>60</v>
      </c>
      <c r="G49" s="31" t="s">
        <v>150</v>
      </c>
      <c r="H49" s="30" t="s">
        <v>61</v>
      </c>
      <c r="I49" s="173">
        <f>I50</f>
        <v>50</v>
      </c>
      <c r="J49" s="173">
        <f>J50</f>
        <v>50</v>
      </c>
    </row>
    <row r="50" spans="1:10" ht="39" x14ac:dyDescent="0.25">
      <c r="A50" s="106" t="s">
        <v>166</v>
      </c>
      <c r="B50" s="30" t="s">
        <v>59</v>
      </c>
      <c r="C50" s="30" t="s">
        <v>70</v>
      </c>
      <c r="D50" s="30" t="s">
        <v>262</v>
      </c>
      <c r="E50" s="30" t="s">
        <v>71</v>
      </c>
      <c r="F50" s="30" t="s">
        <v>59</v>
      </c>
      <c r="G50" s="30" t="s">
        <v>150</v>
      </c>
      <c r="H50" s="30" t="s">
        <v>61</v>
      </c>
      <c r="I50" s="173">
        <f t="shared" ref="I50:J50" si="4">I51</f>
        <v>50</v>
      </c>
      <c r="J50" s="173">
        <f t="shared" si="4"/>
        <v>50</v>
      </c>
    </row>
    <row r="51" spans="1:10" ht="26.25" x14ac:dyDescent="0.25">
      <c r="A51" s="106" t="s">
        <v>221</v>
      </c>
      <c r="B51" s="30" t="s">
        <v>59</v>
      </c>
      <c r="C51" s="30" t="s">
        <v>70</v>
      </c>
      <c r="D51" s="30" t="s">
        <v>262</v>
      </c>
      <c r="E51" s="30" t="s">
        <v>71</v>
      </c>
      <c r="F51" s="30" t="s">
        <v>59</v>
      </c>
      <c r="G51" s="30" t="s">
        <v>160</v>
      </c>
      <c r="H51" s="30" t="s">
        <v>61</v>
      </c>
      <c r="I51" s="173">
        <f>I52</f>
        <v>50</v>
      </c>
      <c r="J51" s="173">
        <f>J52</f>
        <v>50</v>
      </c>
    </row>
    <row r="52" spans="1:10" ht="25.5" x14ac:dyDescent="0.25">
      <c r="A52" s="57" t="s">
        <v>185</v>
      </c>
      <c r="B52" s="30" t="s">
        <v>59</v>
      </c>
      <c r="C52" s="30" t="s">
        <v>70</v>
      </c>
      <c r="D52" s="30" t="s">
        <v>262</v>
      </c>
      <c r="E52" s="30" t="s">
        <v>71</v>
      </c>
      <c r="F52" s="30" t="s">
        <v>59</v>
      </c>
      <c r="G52" s="30" t="s">
        <v>160</v>
      </c>
      <c r="H52" s="30" t="s">
        <v>72</v>
      </c>
      <c r="I52" s="173">
        <f>I53</f>
        <v>50</v>
      </c>
      <c r="J52" s="173">
        <f>J53</f>
        <v>50</v>
      </c>
    </row>
    <row r="53" spans="1:10" ht="26.25" x14ac:dyDescent="0.25">
      <c r="A53" s="34" t="s">
        <v>129</v>
      </c>
      <c r="B53" s="30" t="s">
        <v>59</v>
      </c>
      <c r="C53" s="30" t="s">
        <v>70</v>
      </c>
      <c r="D53" s="30" t="s">
        <v>262</v>
      </c>
      <c r="E53" s="30" t="s">
        <v>71</v>
      </c>
      <c r="F53" s="30" t="s">
        <v>59</v>
      </c>
      <c r="G53" s="30" t="s">
        <v>160</v>
      </c>
      <c r="H53" s="30" t="s">
        <v>73</v>
      </c>
      <c r="I53" s="173">
        <v>50</v>
      </c>
      <c r="J53" s="173">
        <v>50</v>
      </c>
    </row>
    <row r="54" spans="1:10" x14ac:dyDescent="0.25">
      <c r="A54" s="34" t="s">
        <v>227</v>
      </c>
      <c r="B54" s="30" t="s">
        <v>59</v>
      </c>
      <c r="C54" s="30" t="s">
        <v>70</v>
      </c>
      <c r="D54" s="30" t="s">
        <v>76</v>
      </c>
      <c r="E54" s="30" t="s">
        <v>63</v>
      </c>
      <c r="F54" s="30" t="s">
        <v>60</v>
      </c>
      <c r="G54" s="30" t="s">
        <v>150</v>
      </c>
      <c r="H54" s="30" t="s">
        <v>61</v>
      </c>
      <c r="I54" s="173">
        <f t="shared" ref="I54:I57" si="5">I55</f>
        <v>1744</v>
      </c>
      <c r="J54" s="173">
        <f t="shared" ref="J54:J57" si="6">J55</f>
        <v>3663</v>
      </c>
    </row>
    <row r="55" spans="1:10" x14ac:dyDescent="0.25">
      <c r="A55" s="34" t="s">
        <v>41</v>
      </c>
      <c r="B55" s="30" t="s">
        <v>59</v>
      </c>
      <c r="C55" s="30" t="s">
        <v>70</v>
      </c>
      <c r="D55" s="30" t="s">
        <v>76</v>
      </c>
      <c r="E55" s="30" t="s">
        <v>63</v>
      </c>
      <c r="F55" s="30" t="s">
        <v>60</v>
      </c>
      <c r="G55" s="30" t="s">
        <v>150</v>
      </c>
      <c r="H55" s="30" t="s">
        <v>61</v>
      </c>
      <c r="I55" s="173">
        <f t="shared" si="5"/>
        <v>1744</v>
      </c>
      <c r="J55" s="173">
        <f t="shared" si="6"/>
        <v>3663</v>
      </c>
    </row>
    <row r="56" spans="1:10" ht="26.25" x14ac:dyDescent="0.25">
      <c r="A56" s="34" t="s">
        <v>169</v>
      </c>
      <c r="B56" s="30" t="s">
        <v>59</v>
      </c>
      <c r="C56" s="30" t="s">
        <v>70</v>
      </c>
      <c r="D56" s="30" t="s">
        <v>76</v>
      </c>
      <c r="E56" s="30" t="s">
        <v>63</v>
      </c>
      <c r="F56" s="30" t="s">
        <v>59</v>
      </c>
      <c r="G56" s="30" t="s">
        <v>150</v>
      </c>
      <c r="H56" s="30" t="s">
        <v>61</v>
      </c>
      <c r="I56" s="173">
        <f t="shared" si="5"/>
        <v>1744</v>
      </c>
      <c r="J56" s="173">
        <f t="shared" si="6"/>
        <v>3663</v>
      </c>
    </row>
    <row r="57" spans="1:10" x14ac:dyDescent="0.25">
      <c r="A57" s="34" t="s">
        <v>227</v>
      </c>
      <c r="B57" s="30" t="s">
        <v>59</v>
      </c>
      <c r="C57" s="30" t="s">
        <v>70</v>
      </c>
      <c r="D57" s="30" t="s">
        <v>76</v>
      </c>
      <c r="E57" s="30" t="s">
        <v>63</v>
      </c>
      <c r="F57" s="30" t="s">
        <v>59</v>
      </c>
      <c r="G57" s="30" t="s">
        <v>233</v>
      </c>
      <c r="H57" s="30" t="s">
        <v>61</v>
      </c>
      <c r="I57" s="173">
        <f t="shared" si="5"/>
        <v>1744</v>
      </c>
      <c r="J57" s="173">
        <f t="shared" si="6"/>
        <v>3663</v>
      </c>
    </row>
    <row r="58" spans="1:10" x14ac:dyDescent="0.25">
      <c r="A58" s="34" t="s">
        <v>33</v>
      </c>
      <c r="B58" s="30" t="s">
        <v>59</v>
      </c>
      <c r="C58" s="30" t="s">
        <v>70</v>
      </c>
      <c r="D58" s="30" t="s">
        <v>76</v>
      </c>
      <c r="E58" s="30" t="s">
        <v>63</v>
      </c>
      <c r="F58" s="30" t="s">
        <v>59</v>
      </c>
      <c r="G58" s="30" t="s">
        <v>233</v>
      </c>
      <c r="H58" s="30" t="s">
        <v>77</v>
      </c>
      <c r="I58" s="173">
        <f>I59</f>
        <v>1744</v>
      </c>
      <c r="J58" s="173">
        <f>J59</f>
        <v>3663</v>
      </c>
    </row>
    <row r="59" spans="1:10" x14ac:dyDescent="0.25">
      <c r="A59" s="34" t="s">
        <v>35</v>
      </c>
      <c r="B59" s="30" t="s">
        <v>59</v>
      </c>
      <c r="C59" s="30" t="s">
        <v>70</v>
      </c>
      <c r="D59" s="30" t="s">
        <v>76</v>
      </c>
      <c r="E59" s="30" t="s">
        <v>63</v>
      </c>
      <c r="F59" s="30" t="s">
        <v>59</v>
      </c>
      <c r="G59" s="30" t="s">
        <v>233</v>
      </c>
      <c r="H59" s="30" t="s">
        <v>78</v>
      </c>
      <c r="I59" s="173">
        <v>1744</v>
      </c>
      <c r="J59" s="173">
        <v>3663</v>
      </c>
    </row>
    <row r="60" spans="1:10" x14ac:dyDescent="0.25">
      <c r="A60" s="53" t="s">
        <v>39</v>
      </c>
      <c r="B60" s="32" t="s">
        <v>62</v>
      </c>
      <c r="C60" s="32" t="s">
        <v>60</v>
      </c>
      <c r="D60" s="32" t="s">
        <v>60</v>
      </c>
      <c r="E60" s="32" t="s">
        <v>63</v>
      </c>
      <c r="F60" s="32" t="s">
        <v>60</v>
      </c>
      <c r="G60" s="32" t="s">
        <v>150</v>
      </c>
      <c r="H60" s="32" t="s">
        <v>61</v>
      </c>
      <c r="I60" s="171">
        <f t="shared" ref="I60:J64" si="7">I61</f>
        <v>510.5</v>
      </c>
      <c r="J60" s="171">
        <f t="shared" si="7"/>
        <v>528.4</v>
      </c>
    </row>
    <row r="61" spans="1:10" x14ac:dyDescent="0.25">
      <c r="A61" s="45" t="s">
        <v>234</v>
      </c>
      <c r="B61" s="32" t="s">
        <v>62</v>
      </c>
      <c r="C61" s="32" t="s">
        <v>66</v>
      </c>
      <c r="D61" s="32" t="s">
        <v>60</v>
      </c>
      <c r="E61" s="32" t="s">
        <v>63</v>
      </c>
      <c r="F61" s="32" t="s">
        <v>60</v>
      </c>
      <c r="G61" s="32" t="s">
        <v>150</v>
      </c>
      <c r="H61" s="32" t="s">
        <v>61</v>
      </c>
      <c r="I61" s="172">
        <f t="shared" si="7"/>
        <v>510.5</v>
      </c>
      <c r="J61" s="172">
        <f t="shared" si="7"/>
        <v>528.4</v>
      </c>
    </row>
    <row r="62" spans="1:10" x14ac:dyDescent="0.25">
      <c r="A62" s="97" t="s">
        <v>263</v>
      </c>
      <c r="B62" s="30" t="s">
        <v>62</v>
      </c>
      <c r="C62" s="30" t="s">
        <v>66</v>
      </c>
      <c r="D62" s="30" t="s">
        <v>76</v>
      </c>
      <c r="E62" s="30" t="s">
        <v>63</v>
      </c>
      <c r="F62" s="30" t="s">
        <v>60</v>
      </c>
      <c r="G62" s="30" t="s">
        <v>150</v>
      </c>
      <c r="H62" s="30" t="s">
        <v>61</v>
      </c>
      <c r="I62" s="173">
        <f t="shared" si="7"/>
        <v>510.5</v>
      </c>
      <c r="J62" s="173">
        <f t="shared" si="7"/>
        <v>528.4</v>
      </c>
    </row>
    <row r="63" spans="1:10" ht="25.5" x14ac:dyDescent="0.25">
      <c r="A63" s="154" t="s">
        <v>368</v>
      </c>
      <c r="B63" s="30" t="s">
        <v>62</v>
      </c>
      <c r="C63" s="30" t="s">
        <v>66</v>
      </c>
      <c r="D63" s="30" t="s">
        <v>76</v>
      </c>
      <c r="E63" s="30" t="s">
        <v>63</v>
      </c>
      <c r="F63" s="30" t="s">
        <v>59</v>
      </c>
      <c r="G63" s="30" t="s">
        <v>170</v>
      </c>
      <c r="H63" s="30" t="s">
        <v>61</v>
      </c>
      <c r="I63" s="173">
        <f t="shared" si="7"/>
        <v>510.5</v>
      </c>
      <c r="J63" s="173">
        <f t="shared" si="7"/>
        <v>528.4</v>
      </c>
    </row>
    <row r="64" spans="1:10" ht="51" x14ac:dyDescent="0.25">
      <c r="A64" s="57" t="s">
        <v>184</v>
      </c>
      <c r="B64" s="30" t="s">
        <v>62</v>
      </c>
      <c r="C64" s="30" t="s">
        <v>66</v>
      </c>
      <c r="D64" s="30" t="s">
        <v>76</v>
      </c>
      <c r="E64" s="30" t="s">
        <v>63</v>
      </c>
      <c r="F64" s="30" t="s">
        <v>59</v>
      </c>
      <c r="G64" s="30" t="s">
        <v>170</v>
      </c>
      <c r="H64" s="30" t="s">
        <v>137</v>
      </c>
      <c r="I64" s="173">
        <f t="shared" si="7"/>
        <v>510.5</v>
      </c>
      <c r="J64" s="173">
        <f t="shared" si="7"/>
        <v>528.4</v>
      </c>
    </row>
    <row r="65" spans="1:10" ht="26.25" x14ac:dyDescent="0.25">
      <c r="A65" s="34" t="s">
        <v>152</v>
      </c>
      <c r="B65" s="30" t="s">
        <v>62</v>
      </c>
      <c r="C65" s="30" t="s">
        <v>66</v>
      </c>
      <c r="D65" s="30" t="s">
        <v>76</v>
      </c>
      <c r="E65" s="30" t="s">
        <v>63</v>
      </c>
      <c r="F65" s="30" t="s">
        <v>59</v>
      </c>
      <c r="G65" s="30" t="s">
        <v>170</v>
      </c>
      <c r="H65" s="30" t="s">
        <v>153</v>
      </c>
      <c r="I65" s="173">
        <v>510.5</v>
      </c>
      <c r="J65" s="173">
        <v>528.4</v>
      </c>
    </row>
    <row r="66" spans="1:10" x14ac:dyDescent="0.25">
      <c r="A66" s="60" t="s">
        <v>42</v>
      </c>
      <c r="B66" s="54" t="s">
        <v>66</v>
      </c>
      <c r="C66" s="54" t="s">
        <v>60</v>
      </c>
      <c r="D66" s="54" t="s">
        <v>60</v>
      </c>
      <c r="E66" s="54" t="s">
        <v>63</v>
      </c>
      <c r="F66" s="54" t="s">
        <v>60</v>
      </c>
      <c r="G66" s="54" t="s">
        <v>150</v>
      </c>
      <c r="H66" s="54" t="s">
        <v>61</v>
      </c>
      <c r="I66" s="171">
        <f>I67+I74+I80</f>
        <v>156.6</v>
      </c>
      <c r="J66" s="171">
        <f>J67+J74+J80</f>
        <v>156.30000000000001</v>
      </c>
    </row>
    <row r="67" spans="1:10" x14ac:dyDescent="0.25">
      <c r="A67" s="35" t="s">
        <v>186</v>
      </c>
      <c r="B67" s="32" t="s">
        <v>66</v>
      </c>
      <c r="C67" s="32" t="s">
        <v>64</v>
      </c>
      <c r="D67" s="32" t="s">
        <v>60</v>
      </c>
      <c r="E67" s="32" t="s">
        <v>63</v>
      </c>
      <c r="F67" s="32" t="s">
        <v>60</v>
      </c>
      <c r="G67" s="32" t="s">
        <v>150</v>
      </c>
      <c r="H67" s="32" t="s">
        <v>61</v>
      </c>
      <c r="I67" s="172">
        <f>I68</f>
        <v>70</v>
      </c>
      <c r="J67" s="172">
        <f>J68</f>
        <v>70</v>
      </c>
    </row>
    <row r="68" spans="1:10" ht="39" x14ac:dyDescent="0.25">
      <c r="A68" s="34" t="s">
        <v>261</v>
      </c>
      <c r="B68" s="30" t="s">
        <v>66</v>
      </c>
      <c r="C68" s="30" t="s">
        <v>64</v>
      </c>
      <c r="D68" s="30" t="s">
        <v>262</v>
      </c>
      <c r="E68" s="30" t="s">
        <v>63</v>
      </c>
      <c r="F68" s="30" t="s">
        <v>60</v>
      </c>
      <c r="G68" s="30" t="s">
        <v>150</v>
      </c>
      <c r="H68" s="30" t="s">
        <v>61</v>
      </c>
      <c r="I68" s="173">
        <f>I69</f>
        <v>70</v>
      </c>
      <c r="J68" s="173">
        <f>J69</f>
        <v>70</v>
      </c>
    </row>
    <row r="69" spans="1:10" x14ac:dyDescent="0.25">
      <c r="A69" s="34" t="s">
        <v>162</v>
      </c>
      <c r="B69" s="30" t="s">
        <v>66</v>
      </c>
      <c r="C69" s="30" t="s">
        <v>64</v>
      </c>
      <c r="D69" s="30" t="s">
        <v>262</v>
      </c>
      <c r="E69" s="30" t="s">
        <v>65</v>
      </c>
      <c r="F69" s="30" t="s">
        <v>60</v>
      </c>
      <c r="G69" s="30" t="s">
        <v>150</v>
      </c>
      <c r="H69" s="30" t="s">
        <v>61</v>
      </c>
      <c r="I69" s="173">
        <f t="shared" ref="I69:J70" si="8">I70</f>
        <v>70</v>
      </c>
      <c r="J69" s="173">
        <f t="shared" si="8"/>
        <v>70</v>
      </c>
    </row>
    <row r="70" spans="1:10" ht="39" x14ac:dyDescent="0.25">
      <c r="A70" s="34" t="s">
        <v>171</v>
      </c>
      <c r="B70" s="30" t="s">
        <v>66</v>
      </c>
      <c r="C70" s="30" t="s">
        <v>64</v>
      </c>
      <c r="D70" s="30" t="s">
        <v>262</v>
      </c>
      <c r="E70" s="30" t="s">
        <v>65</v>
      </c>
      <c r="F70" s="30" t="s">
        <v>59</v>
      </c>
      <c r="G70" s="30" t="s">
        <v>150</v>
      </c>
      <c r="H70" s="30" t="s">
        <v>61</v>
      </c>
      <c r="I70" s="173">
        <f t="shared" si="8"/>
        <v>70</v>
      </c>
      <c r="J70" s="173">
        <f t="shared" si="8"/>
        <v>70</v>
      </c>
    </row>
    <row r="71" spans="1:10" ht="90" x14ac:dyDescent="0.25">
      <c r="A71" s="97" t="s">
        <v>354</v>
      </c>
      <c r="B71" s="30" t="s">
        <v>66</v>
      </c>
      <c r="C71" s="30" t="s">
        <v>64</v>
      </c>
      <c r="D71" s="30" t="s">
        <v>262</v>
      </c>
      <c r="E71" s="30" t="s">
        <v>65</v>
      </c>
      <c r="F71" s="30" t="s">
        <v>59</v>
      </c>
      <c r="G71" s="30" t="s">
        <v>172</v>
      </c>
      <c r="H71" s="30" t="s">
        <v>61</v>
      </c>
      <c r="I71" s="173">
        <f>I72</f>
        <v>70</v>
      </c>
      <c r="J71" s="173">
        <f>J72</f>
        <v>70</v>
      </c>
    </row>
    <row r="72" spans="1:10" ht="25.5" x14ac:dyDescent="0.25">
      <c r="A72" s="57" t="s">
        <v>185</v>
      </c>
      <c r="B72" s="30" t="s">
        <v>66</v>
      </c>
      <c r="C72" s="30" t="s">
        <v>64</v>
      </c>
      <c r="D72" s="30" t="s">
        <v>262</v>
      </c>
      <c r="E72" s="30" t="s">
        <v>65</v>
      </c>
      <c r="F72" s="30" t="s">
        <v>59</v>
      </c>
      <c r="G72" s="30" t="s">
        <v>172</v>
      </c>
      <c r="H72" s="30" t="s">
        <v>72</v>
      </c>
      <c r="I72" s="173">
        <f>I73</f>
        <v>70</v>
      </c>
      <c r="J72" s="173">
        <f>J73</f>
        <v>70</v>
      </c>
    </row>
    <row r="73" spans="1:10" ht="26.25" x14ac:dyDescent="0.25">
      <c r="A73" s="34" t="s">
        <v>129</v>
      </c>
      <c r="B73" s="30" t="s">
        <v>66</v>
      </c>
      <c r="C73" s="30" t="s">
        <v>64</v>
      </c>
      <c r="D73" s="30" t="s">
        <v>262</v>
      </c>
      <c r="E73" s="30" t="s">
        <v>65</v>
      </c>
      <c r="F73" s="30" t="s">
        <v>59</v>
      </c>
      <c r="G73" s="30" t="s">
        <v>172</v>
      </c>
      <c r="H73" s="30" t="s">
        <v>73</v>
      </c>
      <c r="I73" s="173">
        <v>70</v>
      </c>
      <c r="J73" s="173">
        <v>70</v>
      </c>
    </row>
    <row r="74" spans="1:10" ht="26.25" x14ac:dyDescent="0.25">
      <c r="A74" s="35" t="s">
        <v>369</v>
      </c>
      <c r="B74" s="32" t="s">
        <v>66</v>
      </c>
      <c r="C74" s="32" t="s">
        <v>161</v>
      </c>
      <c r="D74" s="32" t="s">
        <v>60</v>
      </c>
      <c r="E74" s="32" t="s">
        <v>63</v>
      </c>
      <c r="F74" s="32" t="s">
        <v>60</v>
      </c>
      <c r="G74" s="32" t="s">
        <v>150</v>
      </c>
      <c r="H74" s="32" t="s">
        <v>61</v>
      </c>
      <c r="I74" s="172">
        <f>I75</f>
        <v>55</v>
      </c>
      <c r="J74" s="172">
        <f>J75</f>
        <v>55</v>
      </c>
    </row>
    <row r="75" spans="1:10" ht="39" x14ac:dyDescent="0.25">
      <c r="A75" s="34" t="s">
        <v>265</v>
      </c>
      <c r="B75" s="30" t="s">
        <v>66</v>
      </c>
      <c r="C75" s="30" t="s">
        <v>161</v>
      </c>
      <c r="D75" s="30" t="s">
        <v>264</v>
      </c>
      <c r="E75" s="30" t="s">
        <v>63</v>
      </c>
      <c r="F75" s="30" t="s">
        <v>60</v>
      </c>
      <c r="G75" s="30" t="s">
        <v>150</v>
      </c>
      <c r="H75" s="30" t="s">
        <v>61</v>
      </c>
      <c r="I75" s="173">
        <f>I76</f>
        <v>55</v>
      </c>
      <c r="J75" s="173">
        <f>J76</f>
        <v>55</v>
      </c>
    </row>
    <row r="76" spans="1:10" ht="39" x14ac:dyDescent="0.25">
      <c r="A76" s="34" t="s">
        <v>214</v>
      </c>
      <c r="B76" s="30" t="s">
        <v>66</v>
      </c>
      <c r="C76" s="30" t="s">
        <v>161</v>
      </c>
      <c r="D76" s="30" t="s">
        <v>264</v>
      </c>
      <c r="E76" s="30" t="s">
        <v>63</v>
      </c>
      <c r="F76" s="30" t="s">
        <v>62</v>
      </c>
      <c r="G76" s="30" t="s">
        <v>150</v>
      </c>
      <c r="H76" s="30" t="s">
        <v>61</v>
      </c>
      <c r="I76" s="173">
        <f t="shared" ref="I76:J76" si="9">I77</f>
        <v>55</v>
      </c>
      <c r="J76" s="173">
        <f t="shared" si="9"/>
        <v>55</v>
      </c>
    </row>
    <row r="77" spans="1:10" ht="39" x14ac:dyDescent="0.25">
      <c r="A77" s="34" t="s">
        <v>216</v>
      </c>
      <c r="B77" s="30" t="s">
        <v>66</v>
      </c>
      <c r="C77" s="30" t="s">
        <v>161</v>
      </c>
      <c r="D77" s="30" t="s">
        <v>264</v>
      </c>
      <c r="E77" s="30" t="s">
        <v>63</v>
      </c>
      <c r="F77" s="30" t="s">
        <v>62</v>
      </c>
      <c r="G77" s="30" t="s">
        <v>215</v>
      </c>
      <c r="H77" s="30" t="s">
        <v>61</v>
      </c>
      <c r="I77" s="173">
        <f>I78</f>
        <v>55</v>
      </c>
      <c r="J77" s="173">
        <f>J78</f>
        <v>55</v>
      </c>
    </row>
    <row r="78" spans="1:10" ht="25.5" x14ac:dyDescent="0.25">
      <c r="A78" s="57" t="s">
        <v>185</v>
      </c>
      <c r="B78" s="30" t="s">
        <v>66</v>
      </c>
      <c r="C78" s="30" t="s">
        <v>161</v>
      </c>
      <c r="D78" s="30" t="s">
        <v>264</v>
      </c>
      <c r="E78" s="30" t="s">
        <v>63</v>
      </c>
      <c r="F78" s="30" t="s">
        <v>62</v>
      </c>
      <c r="G78" s="30" t="s">
        <v>215</v>
      </c>
      <c r="H78" s="30" t="s">
        <v>72</v>
      </c>
      <c r="I78" s="173">
        <f>I79</f>
        <v>55</v>
      </c>
      <c r="J78" s="173">
        <f>J79</f>
        <v>55</v>
      </c>
    </row>
    <row r="79" spans="1:10" ht="26.25" x14ac:dyDescent="0.25">
      <c r="A79" s="34" t="s">
        <v>129</v>
      </c>
      <c r="B79" s="30" t="s">
        <v>66</v>
      </c>
      <c r="C79" s="30" t="s">
        <v>161</v>
      </c>
      <c r="D79" s="30" t="s">
        <v>264</v>
      </c>
      <c r="E79" s="30" t="s">
        <v>63</v>
      </c>
      <c r="F79" s="30" t="s">
        <v>62</v>
      </c>
      <c r="G79" s="30" t="s">
        <v>215</v>
      </c>
      <c r="H79" s="30" t="s">
        <v>73</v>
      </c>
      <c r="I79" s="173">
        <v>55</v>
      </c>
      <c r="J79" s="173">
        <v>55</v>
      </c>
    </row>
    <row r="80" spans="1:10" ht="26.25" x14ac:dyDescent="0.25">
      <c r="A80" s="35" t="s">
        <v>266</v>
      </c>
      <c r="B80" s="32" t="s">
        <v>66</v>
      </c>
      <c r="C80" s="32" t="s">
        <v>80</v>
      </c>
      <c r="D80" s="32" t="s">
        <v>60</v>
      </c>
      <c r="E80" s="32" t="s">
        <v>63</v>
      </c>
      <c r="F80" s="32" t="s">
        <v>60</v>
      </c>
      <c r="G80" s="32" t="s">
        <v>150</v>
      </c>
      <c r="H80" s="32" t="s">
        <v>61</v>
      </c>
      <c r="I80" s="172">
        <f t="shared" ref="I80:J82" si="10">I81</f>
        <v>31.6</v>
      </c>
      <c r="J80" s="172">
        <f t="shared" si="10"/>
        <v>31.3</v>
      </c>
    </row>
    <row r="81" spans="1:10" ht="39" x14ac:dyDescent="0.25">
      <c r="A81" s="34" t="s">
        <v>261</v>
      </c>
      <c r="B81" s="30" t="s">
        <v>66</v>
      </c>
      <c r="C81" s="30" t="s">
        <v>80</v>
      </c>
      <c r="D81" s="30" t="s">
        <v>262</v>
      </c>
      <c r="E81" s="30" t="s">
        <v>63</v>
      </c>
      <c r="F81" s="30" t="s">
        <v>60</v>
      </c>
      <c r="G81" s="30" t="s">
        <v>150</v>
      </c>
      <c r="H81" s="30" t="s">
        <v>61</v>
      </c>
      <c r="I81" s="173">
        <f t="shared" si="10"/>
        <v>31.6</v>
      </c>
      <c r="J81" s="173">
        <f t="shared" si="10"/>
        <v>31.3</v>
      </c>
    </row>
    <row r="82" spans="1:10" x14ac:dyDescent="0.25">
      <c r="A82" s="34" t="s">
        <v>162</v>
      </c>
      <c r="B82" s="30" t="s">
        <v>66</v>
      </c>
      <c r="C82" s="30" t="s">
        <v>80</v>
      </c>
      <c r="D82" s="30" t="s">
        <v>262</v>
      </c>
      <c r="E82" s="30" t="s">
        <v>65</v>
      </c>
      <c r="F82" s="30" t="s">
        <v>60</v>
      </c>
      <c r="G82" s="30" t="s">
        <v>150</v>
      </c>
      <c r="H82" s="30" t="s">
        <v>61</v>
      </c>
      <c r="I82" s="173">
        <f t="shared" si="10"/>
        <v>31.6</v>
      </c>
      <c r="J82" s="173">
        <f t="shared" si="10"/>
        <v>31.3</v>
      </c>
    </row>
    <row r="83" spans="1:10" ht="26.25" x14ac:dyDescent="0.25">
      <c r="A83" s="34" t="s">
        <v>163</v>
      </c>
      <c r="B83" s="30" t="s">
        <v>66</v>
      </c>
      <c r="C83" s="30" t="s">
        <v>80</v>
      </c>
      <c r="D83" s="30" t="s">
        <v>262</v>
      </c>
      <c r="E83" s="30" t="s">
        <v>65</v>
      </c>
      <c r="F83" s="30" t="s">
        <v>62</v>
      </c>
      <c r="G83" s="30" t="s">
        <v>150</v>
      </c>
      <c r="H83" s="30" t="s">
        <v>61</v>
      </c>
      <c r="I83" s="173">
        <f>I84+I87</f>
        <v>31.6</v>
      </c>
      <c r="J83" s="173">
        <f>J84+J87</f>
        <v>31.3</v>
      </c>
    </row>
    <row r="84" spans="1:10" x14ac:dyDescent="0.25">
      <c r="A84" s="37" t="s">
        <v>357</v>
      </c>
      <c r="B84" s="30" t="s">
        <v>66</v>
      </c>
      <c r="C84" s="30" t="s">
        <v>80</v>
      </c>
      <c r="D84" s="30" t="s">
        <v>262</v>
      </c>
      <c r="E84" s="30" t="s">
        <v>65</v>
      </c>
      <c r="F84" s="30" t="s">
        <v>62</v>
      </c>
      <c r="G84" s="30" t="s">
        <v>164</v>
      </c>
      <c r="H84" s="30" t="s">
        <v>61</v>
      </c>
      <c r="I84" s="173">
        <f>I85</f>
        <v>25.3</v>
      </c>
      <c r="J84" s="173">
        <f>J85</f>
        <v>25</v>
      </c>
    </row>
    <row r="85" spans="1:10" ht="51" x14ac:dyDescent="0.25">
      <c r="A85" s="57" t="s">
        <v>184</v>
      </c>
      <c r="B85" s="30" t="s">
        <v>66</v>
      </c>
      <c r="C85" s="30" t="s">
        <v>80</v>
      </c>
      <c r="D85" s="30" t="s">
        <v>262</v>
      </c>
      <c r="E85" s="30" t="s">
        <v>65</v>
      </c>
      <c r="F85" s="30" t="s">
        <v>62</v>
      </c>
      <c r="G85" s="30" t="s">
        <v>164</v>
      </c>
      <c r="H85" s="30" t="s">
        <v>137</v>
      </c>
      <c r="I85" s="173">
        <f>I86</f>
        <v>25.3</v>
      </c>
      <c r="J85" s="173">
        <f>J86</f>
        <v>25</v>
      </c>
    </row>
    <row r="86" spans="1:10" x14ac:dyDescent="0.25">
      <c r="A86" s="57" t="s">
        <v>38</v>
      </c>
      <c r="B86" s="30" t="s">
        <v>66</v>
      </c>
      <c r="C86" s="30" t="s">
        <v>80</v>
      </c>
      <c r="D86" s="30" t="s">
        <v>262</v>
      </c>
      <c r="E86" s="30" t="s">
        <v>65</v>
      </c>
      <c r="F86" s="30" t="s">
        <v>62</v>
      </c>
      <c r="G86" s="30" t="s">
        <v>164</v>
      </c>
      <c r="H86" s="30" t="s">
        <v>138</v>
      </c>
      <c r="I86" s="173">
        <v>25.3</v>
      </c>
      <c r="J86" s="173">
        <v>25</v>
      </c>
    </row>
    <row r="87" spans="1:10" ht="26.25" x14ac:dyDescent="0.25">
      <c r="A87" s="106" t="s">
        <v>358</v>
      </c>
      <c r="B87" s="30" t="s">
        <v>66</v>
      </c>
      <c r="C87" s="30" t="s">
        <v>80</v>
      </c>
      <c r="D87" s="30" t="s">
        <v>262</v>
      </c>
      <c r="E87" s="30" t="s">
        <v>65</v>
      </c>
      <c r="F87" s="30" t="s">
        <v>62</v>
      </c>
      <c r="G87" s="30" t="s">
        <v>211</v>
      </c>
      <c r="H87" s="30" t="s">
        <v>61</v>
      </c>
      <c r="I87" s="173">
        <f>I88</f>
        <v>6.3</v>
      </c>
      <c r="J87" s="173">
        <f>J88</f>
        <v>6.3</v>
      </c>
    </row>
    <row r="88" spans="1:10" ht="51" x14ac:dyDescent="0.25">
      <c r="A88" s="57" t="s">
        <v>184</v>
      </c>
      <c r="B88" s="30" t="s">
        <v>66</v>
      </c>
      <c r="C88" s="30" t="s">
        <v>80</v>
      </c>
      <c r="D88" s="30" t="s">
        <v>262</v>
      </c>
      <c r="E88" s="30" t="s">
        <v>65</v>
      </c>
      <c r="F88" s="30" t="s">
        <v>62</v>
      </c>
      <c r="G88" s="30" t="s">
        <v>211</v>
      </c>
      <c r="H88" s="30" t="s">
        <v>137</v>
      </c>
      <c r="I88" s="173">
        <f>I89</f>
        <v>6.3</v>
      </c>
      <c r="J88" s="173">
        <f>J89</f>
        <v>6.3</v>
      </c>
    </row>
    <row r="89" spans="1:10" x14ac:dyDescent="0.25">
      <c r="A89" s="57" t="s">
        <v>38</v>
      </c>
      <c r="B89" s="30" t="s">
        <v>66</v>
      </c>
      <c r="C89" s="30" t="s">
        <v>80</v>
      </c>
      <c r="D89" s="30" t="s">
        <v>262</v>
      </c>
      <c r="E89" s="30" t="s">
        <v>65</v>
      </c>
      <c r="F89" s="30" t="s">
        <v>62</v>
      </c>
      <c r="G89" s="30" t="s">
        <v>211</v>
      </c>
      <c r="H89" s="30" t="s">
        <v>138</v>
      </c>
      <c r="I89" s="173">
        <v>6.3</v>
      </c>
      <c r="J89" s="173">
        <v>6.3</v>
      </c>
    </row>
    <row r="90" spans="1:10" x14ac:dyDescent="0.25">
      <c r="A90" s="53" t="s">
        <v>43</v>
      </c>
      <c r="B90" s="54" t="s">
        <v>64</v>
      </c>
      <c r="C90" s="54" t="s">
        <v>60</v>
      </c>
      <c r="D90" s="54" t="s">
        <v>60</v>
      </c>
      <c r="E90" s="54" t="s">
        <v>63</v>
      </c>
      <c r="F90" s="54" t="s">
        <v>60</v>
      </c>
      <c r="G90" s="54" t="s">
        <v>150</v>
      </c>
      <c r="H90" s="54" t="s">
        <v>61</v>
      </c>
      <c r="I90" s="171">
        <f>I91+I104+I110+I120</f>
        <v>20767.699999999997</v>
      </c>
      <c r="J90" s="171">
        <f>J91+J104+J110+J120</f>
        <v>13920.8</v>
      </c>
    </row>
    <row r="91" spans="1:10" x14ac:dyDescent="0.25">
      <c r="A91" s="46" t="s">
        <v>44</v>
      </c>
      <c r="B91" s="32" t="s">
        <v>64</v>
      </c>
      <c r="C91" s="32" t="s">
        <v>59</v>
      </c>
      <c r="D91" s="32" t="s">
        <v>60</v>
      </c>
      <c r="E91" s="32" t="s">
        <v>63</v>
      </c>
      <c r="F91" s="32" t="s">
        <v>60</v>
      </c>
      <c r="G91" s="32" t="s">
        <v>150</v>
      </c>
      <c r="H91" s="32" t="s">
        <v>61</v>
      </c>
      <c r="I91" s="172">
        <f>I92</f>
        <v>3143.4</v>
      </c>
      <c r="J91" s="172">
        <f>J92</f>
        <v>2470.3000000000002</v>
      </c>
    </row>
    <row r="92" spans="1:10" ht="26.25" x14ac:dyDescent="0.25">
      <c r="A92" s="37" t="s">
        <v>268</v>
      </c>
      <c r="B92" s="30" t="s">
        <v>64</v>
      </c>
      <c r="C92" s="30" t="s">
        <v>59</v>
      </c>
      <c r="D92" s="30" t="s">
        <v>267</v>
      </c>
      <c r="E92" s="30" t="s">
        <v>63</v>
      </c>
      <c r="F92" s="30" t="s">
        <v>60</v>
      </c>
      <c r="G92" s="30" t="s">
        <v>150</v>
      </c>
      <c r="H92" s="30" t="s">
        <v>61</v>
      </c>
      <c r="I92" s="173">
        <f>I93+I100</f>
        <v>3143.4</v>
      </c>
      <c r="J92" s="173">
        <f>J93+J100</f>
        <v>2470.3000000000002</v>
      </c>
    </row>
    <row r="93" spans="1:10" ht="26.25" x14ac:dyDescent="0.25">
      <c r="A93" s="37" t="s">
        <v>173</v>
      </c>
      <c r="B93" s="30" t="s">
        <v>64</v>
      </c>
      <c r="C93" s="30" t="s">
        <v>59</v>
      </c>
      <c r="D93" s="30" t="s">
        <v>267</v>
      </c>
      <c r="E93" s="30" t="s">
        <v>63</v>
      </c>
      <c r="F93" s="30" t="s">
        <v>59</v>
      </c>
      <c r="G93" s="30" t="s">
        <v>150</v>
      </c>
      <c r="H93" s="30" t="s">
        <v>61</v>
      </c>
      <c r="I93" s="173">
        <f>I97+I94</f>
        <v>2675.5</v>
      </c>
      <c r="J93" s="173">
        <f>J97+J94</f>
        <v>2002.4</v>
      </c>
    </row>
    <row r="94" spans="1:10" x14ac:dyDescent="0.25">
      <c r="A94" s="37" t="s">
        <v>359</v>
      </c>
      <c r="B94" s="30" t="s">
        <v>64</v>
      </c>
      <c r="C94" s="30" t="s">
        <v>59</v>
      </c>
      <c r="D94" s="30" t="s">
        <v>267</v>
      </c>
      <c r="E94" s="30" t="s">
        <v>63</v>
      </c>
      <c r="F94" s="30" t="s">
        <v>59</v>
      </c>
      <c r="G94" s="95" t="s">
        <v>190</v>
      </c>
      <c r="H94" s="30" t="s">
        <v>61</v>
      </c>
      <c r="I94" s="173">
        <f>I95</f>
        <v>1173.0999999999999</v>
      </c>
      <c r="J94" s="173">
        <f>J95</f>
        <v>500</v>
      </c>
    </row>
    <row r="95" spans="1:10" ht="51" x14ac:dyDescent="0.25">
      <c r="A95" s="57" t="s">
        <v>184</v>
      </c>
      <c r="B95" s="30" t="s">
        <v>64</v>
      </c>
      <c r="C95" s="30" t="s">
        <v>59</v>
      </c>
      <c r="D95" s="30" t="s">
        <v>267</v>
      </c>
      <c r="E95" s="30" t="s">
        <v>63</v>
      </c>
      <c r="F95" s="30" t="s">
        <v>59</v>
      </c>
      <c r="G95" s="95" t="s">
        <v>190</v>
      </c>
      <c r="H95" s="30" t="s">
        <v>137</v>
      </c>
      <c r="I95" s="173">
        <f>I96</f>
        <v>1173.0999999999999</v>
      </c>
      <c r="J95" s="173">
        <f>J96</f>
        <v>500</v>
      </c>
    </row>
    <row r="96" spans="1:10" x14ac:dyDescent="0.25">
      <c r="A96" s="34" t="s">
        <v>38</v>
      </c>
      <c r="B96" s="30" t="s">
        <v>64</v>
      </c>
      <c r="C96" s="30" t="s">
        <v>59</v>
      </c>
      <c r="D96" s="30" t="s">
        <v>267</v>
      </c>
      <c r="E96" s="30" t="s">
        <v>63</v>
      </c>
      <c r="F96" s="30" t="s">
        <v>59</v>
      </c>
      <c r="G96" s="95" t="s">
        <v>190</v>
      </c>
      <c r="H96" s="30" t="s">
        <v>138</v>
      </c>
      <c r="I96" s="173">
        <v>1173.0999999999999</v>
      </c>
      <c r="J96" s="173">
        <v>500</v>
      </c>
    </row>
    <row r="97" spans="1:10" ht="26.25" x14ac:dyDescent="0.25">
      <c r="A97" s="97" t="s">
        <v>269</v>
      </c>
      <c r="B97" s="30" t="s">
        <v>64</v>
      </c>
      <c r="C97" s="30" t="s">
        <v>59</v>
      </c>
      <c r="D97" s="30" t="s">
        <v>267</v>
      </c>
      <c r="E97" s="30" t="s">
        <v>63</v>
      </c>
      <c r="F97" s="30" t="s">
        <v>59</v>
      </c>
      <c r="G97" s="30" t="s">
        <v>217</v>
      </c>
      <c r="H97" s="30" t="s">
        <v>61</v>
      </c>
      <c r="I97" s="173">
        <f>I98</f>
        <v>1502.4</v>
      </c>
      <c r="J97" s="173">
        <f>J98</f>
        <v>1502.4</v>
      </c>
    </row>
    <row r="98" spans="1:10" ht="51" x14ac:dyDescent="0.25">
      <c r="A98" s="57" t="s">
        <v>184</v>
      </c>
      <c r="B98" s="30" t="s">
        <v>64</v>
      </c>
      <c r="C98" s="30" t="s">
        <v>59</v>
      </c>
      <c r="D98" s="30" t="s">
        <v>267</v>
      </c>
      <c r="E98" s="30" t="s">
        <v>63</v>
      </c>
      <c r="F98" s="30" t="s">
        <v>59</v>
      </c>
      <c r="G98" s="30" t="s">
        <v>217</v>
      </c>
      <c r="H98" s="30" t="s">
        <v>137</v>
      </c>
      <c r="I98" s="173">
        <f>I99</f>
        <v>1502.4</v>
      </c>
      <c r="J98" s="173">
        <f>J99</f>
        <v>1502.4</v>
      </c>
    </row>
    <row r="99" spans="1:10" x14ac:dyDescent="0.25">
      <c r="A99" s="34" t="s">
        <v>38</v>
      </c>
      <c r="B99" s="30" t="s">
        <v>64</v>
      </c>
      <c r="C99" s="30" t="s">
        <v>59</v>
      </c>
      <c r="D99" s="30" t="s">
        <v>267</v>
      </c>
      <c r="E99" s="30" t="s">
        <v>63</v>
      </c>
      <c r="F99" s="30" t="s">
        <v>59</v>
      </c>
      <c r="G99" s="30" t="s">
        <v>217</v>
      </c>
      <c r="H99" s="30" t="s">
        <v>138</v>
      </c>
      <c r="I99" s="173">
        <v>1502.4</v>
      </c>
      <c r="J99" s="173">
        <v>1502.4</v>
      </c>
    </row>
    <row r="100" spans="1:10" x14ac:dyDescent="0.25">
      <c r="A100" s="106" t="s">
        <v>270</v>
      </c>
      <c r="B100" s="124" t="s">
        <v>64</v>
      </c>
      <c r="C100" s="95" t="s">
        <v>59</v>
      </c>
      <c r="D100" s="95" t="s">
        <v>267</v>
      </c>
      <c r="E100" s="95" t="s">
        <v>63</v>
      </c>
      <c r="F100" s="95" t="s">
        <v>62</v>
      </c>
      <c r="G100" s="95" t="s">
        <v>150</v>
      </c>
      <c r="H100" s="95" t="s">
        <v>61</v>
      </c>
      <c r="I100" s="173">
        <f t="shared" ref="I100:J102" si="11">I101</f>
        <v>467.9</v>
      </c>
      <c r="J100" s="173">
        <f t="shared" si="11"/>
        <v>467.9</v>
      </c>
    </row>
    <row r="101" spans="1:10" ht="26.25" x14ac:dyDescent="0.25">
      <c r="A101" s="97" t="s">
        <v>221</v>
      </c>
      <c r="B101" s="124" t="s">
        <v>64</v>
      </c>
      <c r="C101" s="95" t="s">
        <v>59</v>
      </c>
      <c r="D101" s="95" t="s">
        <v>267</v>
      </c>
      <c r="E101" s="95" t="s">
        <v>63</v>
      </c>
      <c r="F101" s="95" t="s">
        <v>62</v>
      </c>
      <c r="G101" s="95" t="s">
        <v>160</v>
      </c>
      <c r="H101" s="95" t="s">
        <v>61</v>
      </c>
      <c r="I101" s="173">
        <f t="shared" si="11"/>
        <v>467.9</v>
      </c>
      <c r="J101" s="173">
        <f t="shared" si="11"/>
        <v>467.9</v>
      </c>
    </row>
    <row r="102" spans="1:10" ht="51" x14ac:dyDescent="0.25">
      <c r="A102" s="57" t="s">
        <v>184</v>
      </c>
      <c r="B102" s="124" t="s">
        <v>64</v>
      </c>
      <c r="C102" s="95" t="s">
        <v>59</v>
      </c>
      <c r="D102" s="95" t="s">
        <v>267</v>
      </c>
      <c r="E102" s="95" t="s">
        <v>63</v>
      </c>
      <c r="F102" s="95" t="s">
        <v>62</v>
      </c>
      <c r="G102" s="95" t="s">
        <v>160</v>
      </c>
      <c r="H102" s="95" t="s">
        <v>137</v>
      </c>
      <c r="I102" s="173">
        <f t="shared" si="11"/>
        <v>467.9</v>
      </c>
      <c r="J102" s="173">
        <f t="shared" si="11"/>
        <v>467.9</v>
      </c>
    </row>
    <row r="103" spans="1:10" x14ac:dyDescent="0.25">
      <c r="A103" s="97" t="s">
        <v>38</v>
      </c>
      <c r="B103" s="124" t="s">
        <v>64</v>
      </c>
      <c r="C103" s="95" t="s">
        <v>59</v>
      </c>
      <c r="D103" s="95" t="s">
        <v>267</v>
      </c>
      <c r="E103" s="95" t="s">
        <v>63</v>
      </c>
      <c r="F103" s="95" t="s">
        <v>62</v>
      </c>
      <c r="G103" s="95" t="s">
        <v>160</v>
      </c>
      <c r="H103" s="95" t="s">
        <v>138</v>
      </c>
      <c r="I103" s="173">
        <v>467.9</v>
      </c>
      <c r="J103" s="173">
        <v>467.9</v>
      </c>
    </row>
    <row r="104" spans="1:10" x14ac:dyDescent="0.25">
      <c r="A104" s="35" t="s">
        <v>235</v>
      </c>
      <c r="B104" s="32" t="s">
        <v>64</v>
      </c>
      <c r="C104" s="32" t="s">
        <v>67</v>
      </c>
      <c r="D104" s="32" t="s">
        <v>60</v>
      </c>
      <c r="E104" s="32" t="s">
        <v>63</v>
      </c>
      <c r="F104" s="32" t="s">
        <v>60</v>
      </c>
      <c r="G104" s="32" t="s">
        <v>150</v>
      </c>
      <c r="H104" s="32" t="s">
        <v>61</v>
      </c>
      <c r="I104" s="172">
        <f>I105</f>
        <v>10242</v>
      </c>
      <c r="J104" s="172">
        <f>J105</f>
        <v>10970.7</v>
      </c>
    </row>
    <row r="105" spans="1:10" ht="26.25" x14ac:dyDescent="0.25">
      <c r="A105" s="34" t="s">
        <v>271</v>
      </c>
      <c r="B105" s="98" t="s">
        <v>64</v>
      </c>
      <c r="C105" s="98" t="s">
        <v>67</v>
      </c>
      <c r="D105" s="98" t="s">
        <v>272</v>
      </c>
      <c r="E105" s="98" t="s">
        <v>63</v>
      </c>
      <c r="F105" s="98" t="s">
        <v>60</v>
      </c>
      <c r="G105" s="98" t="s">
        <v>150</v>
      </c>
      <c r="H105" s="30" t="s">
        <v>61</v>
      </c>
      <c r="I105" s="173">
        <f t="shared" ref="I105:J106" si="12">I106</f>
        <v>10242</v>
      </c>
      <c r="J105" s="173">
        <f t="shared" si="12"/>
        <v>10970.7</v>
      </c>
    </row>
    <row r="106" spans="1:10" ht="26.25" x14ac:dyDescent="0.25">
      <c r="A106" s="34" t="s">
        <v>174</v>
      </c>
      <c r="B106" s="98" t="s">
        <v>64</v>
      </c>
      <c r="C106" s="98" t="s">
        <v>67</v>
      </c>
      <c r="D106" s="98" t="s">
        <v>272</v>
      </c>
      <c r="E106" s="98" t="s">
        <v>63</v>
      </c>
      <c r="F106" s="98" t="s">
        <v>62</v>
      </c>
      <c r="G106" s="98" t="s">
        <v>150</v>
      </c>
      <c r="H106" s="49" t="s">
        <v>61</v>
      </c>
      <c r="I106" s="175">
        <f t="shared" si="12"/>
        <v>10242</v>
      </c>
      <c r="J106" s="175">
        <f t="shared" si="12"/>
        <v>10970.7</v>
      </c>
    </row>
    <row r="107" spans="1:10" ht="26.25" x14ac:dyDescent="0.25">
      <c r="A107" s="97" t="s">
        <v>221</v>
      </c>
      <c r="B107" s="98" t="s">
        <v>64</v>
      </c>
      <c r="C107" s="98" t="s">
        <v>67</v>
      </c>
      <c r="D107" s="98" t="s">
        <v>272</v>
      </c>
      <c r="E107" s="98" t="s">
        <v>63</v>
      </c>
      <c r="F107" s="98" t="s">
        <v>62</v>
      </c>
      <c r="G107" s="98" t="s">
        <v>160</v>
      </c>
      <c r="H107" s="49" t="s">
        <v>61</v>
      </c>
      <c r="I107" s="175">
        <f t="shared" ref="I107:J107" si="13">I108</f>
        <v>10242</v>
      </c>
      <c r="J107" s="175">
        <f t="shared" si="13"/>
        <v>10970.7</v>
      </c>
    </row>
    <row r="108" spans="1:10" ht="25.5" x14ac:dyDescent="0.25">
      <c r="A108" s="57" t="s">
        <v>185</v>
      </c>
      <c r="B108" s="49" t="s">
        <v>64</v>
      </c>
      <c r="C108" s="49" t="s">
        <v>67</v>
      </c>
      <c r="D108" s="98" t="s">
        <v>272</v>
      </c>
      <c r="E108" s="49" t="s">
        <v>63</v>
      </c>
      <c r="F108" s="49" t="s">
        <v>62</v>
      </c>
      <c r="G108" s="49" t="s">
        <v>160</v>
      </c>
      <c r="H108" s="49" t="s">
        <v>72</v>
      </c>
      <c r="I108" s="175">
        <f>I109</f>
        <v>10242</v>
      </c>
      <c r="J108" s="175">
        <f>J109</f>
        <v>10970.7</v>
      </c>
    </row>
    <row r="109" spans="1:10" ht="26.25" x14ac:dyDescent="0.25">
      <c r="A109" s="34" t="s">
        <v>129</v>
      </c>
      <c r="B109" s="30" t="s">
        <v>64</v>
      </c>
      <c r="C109" s="30" t="s">
        <v>67</v>
      </c>
      <c r="D109" s="98" t="s">
        <v>272</v>
      </c>
      <c r="E109" s="49" t="s">
        <v>63</v>
      </c>
      <c r="F109" s="49" t="s">
        <v>62</v>
      </c>
      <c r="G109" s="49" t="s">
        <v>160</v>
      </c>
      <c r="H109" s="49" t="s">
        <v>73</v>
      </c>
      <c r="I109" s="175">
        <v>10242</v>
      </c>
      <c r="J109" s="175">
        <v>10970.7</v>
      </c>
    </row>
    <row r="110" spans="1:10" x14ac:dyDescent="0.25">
      <c r="A110" s="38" t="s">
        <v>45</v>
      </c>
      <c r="B110" s="32" t="s">
        <v>64</v>
      </c>
      <c r="C110" s="32" t="s">
        <v>161</v>
      </c>
      <c r="D110" s="32" t="s">
        <v>60</v>
      </c>
      <c r="E110" s="32" t="s">
        <v>63</v>
      </c>
      <c r="F110" s="32" t="s">
        <v>60</v>
      </c>
      <c r="G110" s="32" t="s">
        <v>150</v>
      </c>
      <c r="H110" s="32" t="s">
        <v>61</v>
      </c>
      <c r="I110" s="172">
        <f>I111</f>
        <v>179.8</v>
      </c>
      <c r="J110" s="172">
        <f>J111</f>
        <v>179.8</v>
      </c>
    </row>
    <row r="111" spans="1:10" ht="26.25" x14ac:dyDescent="0.25">
      <c r="A111" s="134" t="s">
        <v>252</v>
      </c>
      <c r="B111" s="124" t="s">
        <v>64</v>
      </c>
      <c r="C111" s="95" t="s">
        <v>161</v>
      </c>
      <c r="D111" s="95" t="s">
        <v>253</v>
      </c>
      <c r="E111" s="95" t="s">
        <v>63</v>
      </c>
      <c r="F111" s="95" t="s">
        <v>60</v>
      </c>
      <c r="G111" s="95" t="s">
        <v>150</v>
      </c>
      <c r="H111" s="30" t="s">
        <v>61</v>
      </c>
      <c r="I111" s="173">
        <f>I112+I116</f>
        <v>179.8</v>
      </c>
      <c r="J111" s="173">
        <f>J112+J116</f>
        <v>179.8</v>
      </c>
    </row>
    <row r="112" spans="1:10" ht="26.25" x14ac:dyDescent="0.25">
      <c r="A112" s="56" t="s">
        <v>210</v>
      </c>
      <c r="B112" s="124" t="s">
        <v>64</v>
      </c>
      <c r="C112" s="95" t="s">
        <v>161</v>
      </c>
      <c r="D112" s="95" t="s">
        <v>253</v>
      </c>
      <c r="E112" s="95" t="s">
        <v>63</v>
      </c>
      <c r="F112" s="95" t="s">
        <v>59</v>
      </c>
      <c r="G112" s="95" t="s">
        <v>150</v>
      </c>
      <c r="H112" s="30" t="s">
        <v>61</v>
      </c>
      <c r="I112" s="173">
        <f t="shared" ref="I112:J112" si="14">I113</f>
        <v>13</v>
      </c>
      <c r="J112" s="173">
        <f t="shared" si="14"/>
        <v>13</v>
      </c>
    </row>
    <row r="113" spans="1:10" x14ac:dyDescent="0.25">
      <c r="A113" s="39" t="s">
        <v>46</v>
      </c>
      <c r="B113" s="124" t="s">
        <v>64</v>
      </c>
      <c r="C113" s="95" t="s">
        <v>161</v>
      </c>
      <c r="D113" s="95" t="s">
        <v>253</v>
      </c>
      <c r="E113" s="95" t="s">
        <v>63</v>
      </c>
      <c r="F113" s="95" t="s">
        <v>59</v>
      </c>
      <c r="G113" s="95" t="s">
        <v>175</v>
      </c>
      <c r="H113" s="30" t="s">
        <v>61</v>
      </c>
      <c r="I113" s="173">
        <f>I114</f>
        <v>13</v>
      </c>
      <c r="J113" s="173">
        <f>J114</f>
        <v>13</v>
      </c>
    </row>
    <row r="114" spans="1:10" ht="25.5" x14ac:dyDescent="0.25">
      <c r="A114" s="57" t="s">
        <v>185</v>
      </c>
      <c r="B114" s="124" t="s">
        <v>64</v>
      </c>
      <c r="C114" s="95" t="s">
        <v>161</v>
      </c>
      <c r="D114" s="95" t="s">
        <v>253</v>
      </c>
      <c r="E114" s="95" t="s">
        <v>63</v>
      </c>
      <c r="F114" s="95" t="s">
        <v>59</v>
      </c>
      <c r="G114" s="30" t="s">
        <v>175</v>
      </c>
      <c r="H114" s="30" t="s">
        <v>72</v>
      </c>
      <c r="I114" s="173">
        <f>I115</f>
        <v>13</v>
      </c>
      <c r="J114" s="173">
        <f>J115</f>
        <v>13</v>
      </c>
    </row>
    <row r="115" spans="1:10" ht="25.5" x14ac:dyDescent="0.25">
      <c r="A115" s="39" t="s">
        <v>129</v>
      </c>
      <c r="B115" s="124" t="s">
        <v>64</v>
      </c>
      <c r="C115" s="95" t="s">
        <v>161</v>
      </c>
      <c r="D115" s="95" t="s">
        <v>253</v>
      </c>
      <c r="E115" s="95" t="s">
        <v>63</v>
      </c>
      <c r="F115" s="95" t="s">
        <v>59</v>
      </c>
      <c r="G115" s="30" t="s">
        <v>175</v>
      </c>
      <c r="H115" s="30" t="s">
        <v>73</v>
      </c>
      <c r="I115" s="173">
        <v>13</v>
      </c>
      <c r="J115" s="173">
        <v>13</v>
      </c>
    </row>
    <row r="116" spans="1:10" ht="39" x14ac:dyDescent="0.25">
      <c r="A116" s="97" t="s">
        <v>212</v>
      </c>
      <c r="B116" s="124" t="s">
        <v>64</v>
      </c>
      <c r="C116" s="95" t="s">
        <v>161</v>
      </c>
      <c r="D116" s="95" t="s">
        <v>253</v>
      </c>
      <c r="E116" s="95" t="s">
        <v>63</v>
      </c>
      <c r="F116" s="95" t="s">
        <v>62</v>
      </c>
      <c r="G116" s="95" t="s">
        <v>150</v>
      </c>
      <c r="H116" s="30" t="s">
        <v>61</v>
      </c>
      <c r="I116" s="173">
        <f t="shared" ref="I116:J117" si="15">I117</f>
        <v>166.8</v>
      </c>
      <c r="J116" s="173">
        <f t="shared" si="15"/>
        <v>166.8</v>
      </c>
    </row>
    <row r="117" spans="1:10" x14ac:dyDescent="0.25">
      <c r="A117" s="39" t="s">
        <v>46</v>
      </c>
      <c r="B117" s="124" t="s">
        <v>64</v>
      </c>
      <c r="C117" s="95" t="s">
        <v>161</v>
      </c>
      <c r="D117" s="95" t="s">
        <v>253</v>
      </c>
      <c r="E117" s="95" t="s">
        <v>63</v>
      </c>
      <c r="F117" s="95" t="s">
        <v>62</v>
      </c>
      <c r="G117" s="95" t="s">
        <v>175</v>
      </c>
      <c r="H117" s="30" t="s">
        <v>61</v>
      </c>
      <c r="I117" s="173">
        <f t="shared" si="15"/>
        <v>166.8</v>
      </c>
      <c r="J117" s="173">
        <f t="shared" si="15"/>
        <v>166.8</v>
      </c>
    </row>
    <row r="118" spans="1:10" ht="25.5" x14ac:dyDescent="0.25">
      <c r="A118" s="57" t="s">
        <v>185</v>
      </c>
      <c r="B118" s="124" t="s">
        <v>64</v>
      </c>
      <c r="C118" s="95" t="s">
        <v>161</v>
      </c>
      <c r="D118" s="95" t="s">
        <v>253</v>
      </c>
      <c r="E118" s="95" t="s">
        <v>63</v>
      </c>
      <c r="F118" s="95" t="s">
        <v>62</v>
      </c>
      <c r="G118" s="30" t="s">
        <v>175</v>
      </c>
      <c r="H118" s="30" t="s">
        <v>72</v>
      </c>
      <c r="I118" s="173">
        <f>I119</f>
        <v>166.8</v>
      </c>
      <c r="J118" s="173">
        <f>J119</f>
        <v>166.8</v>
      </c>
    </row>
    <row r="119" spans="1:10" ht="25.5" x14ac:dyDescent="0.25">
      <c r="A119" s="39" t="s">
        <v>129</v>
      </c>
      <c r="B119" s="124" t="s">
        <v>64</v>
      </c>
      <c r="C119" s="95" t="s">
        <v>161</v>
      </c>
      <c r="D119" s="95" t="s">
        <v>253</v>
      </c>
      <c r="E119" s="95" t="s">
        <v>63</v>
      </c>
      <c r="F119" s="95" t="s">
        <v>62</v>
      </c>
      <c r="G119" s="30" t="s">
        <v>175</v>
      </c>
      <c r="H119" s="30" t="s">
        <v>73</v>
      </c>
      <c r="I119" s="173">
        <v>166.8</v>
      </c>
      <c r="J119" s="173">
        <v>166.8</v>
      </c>
    </row>
    <row r="120" spans="1:10" x14ac:dyDescent="0.25">
      <c r="A120" s="123" t="s">
        <v>219</v>
      </c>
      <c r="B120" s="32" t="s">
        <v>64</v>
      </c>
      <c r="C120" s="32" t="s">
        <v>218</v>
      </c>
      <c r="D120" s="32" t="s">
        <v>60</v>
      </c>
      <c r="E120" s="32" t="s">
        <v>63</v>
      </c>
      <c r="F120" s="32" t="s">
        <v>60</v>
      </c>
      <c r="G120" s="32" t="s">
        <v>150</v>
      </c>
      <c r="H120" s="32" t="s">
        <v>61</v>
      </c>
      <c r="I120" s="172">
        <f>I121+I129</f>
        <v>7202.5</v>
      </c>
      <c r="J120" s="172">
        <f>J121+J129</f>
        <v>300</v>
      </c>
    </row>
    <row r="121" spans="1:10" ht="26.25" x14ac:dyDescent="0.25">
      <c r="A121" s="160" t="s">
        <v>273</v>
      </c>
      <c r="B121" s="164" t="s">
        <v>64</v>
      </c>
      <c r="C121" s="126" t="s">
        <v>218</v>
      </c>
      <c r="D121" s="126" t="s">
        <v>274</v>
      </c>
      <c r="E121" s="126" t="s">
        <v>63</v>
      </c>
      <c r="F121" s="126" t="s">
        <v>60</v>
      </c>
      <c r="G121" s="126" t="s">
        <v>150</v>
      </c>
      <c r="H121" s="126" t="s">
        <v>61</v>
      </c>
      <c r="I121" s="173">
        <f t="shared" ref="I121:I123" si="16">I122</f>
        <v>6902.5</v>
      </c>
      <c r="J121" s="173">
        <f t="shared" ref="J121:J123" si="17">J122</f>
        <v>0</v>
      </c>
    </row>
    <row r="122" spans="1:10" ht="32.25" customHeight="1" x14ac:dyDescent="0.25">
      <c r="A122" s="160" t="s">
        <v>179</v>
      </c>
      <c r="B122" s="164" t="s">
        <v>64</v>
      </c>
      <c r="C122" s="126" t="s">
        <v>218</v>
      </c>
      <c r="D122" s="126" t="s">
        <v>274</v>
      </c>
      <c r="E122" s="126" t="s">
        <v>63</v>
      </c>
      <c r="F122" s="126" t="s">
        <v>59</v>
      </c>
      <c r="G122" s="126" t="s">
        <v>150</v>
      </c>
      <c r="H122" s="126" t="s">
        <v>61</v>
      </c>
      <c r="I122" s="173">
        <f>I123+I126</f>
        <v>6902.5</v>
      </c>
      <c r="J122" s="173">
        <f>J123+J127</f>
        <v>0</v>
      </c>
    </row>
    <row r="123" spans="1:10" ht="31.5" customHeight="1" x14ac:dyDescent="0.25">
      <c r="A123" s="97" t="s">
        <v>360</v>
      </c>
      <c r="B123" s="164" t="s">
        <v>64</v>
      </c>
      <c r="C123" s="126" t="s">
        <v>218</v>
      </c>
      <c r="D123" s="126" t="s">
        <v>274</v>
      </c>
      <c r="E123" s="126" t="s">
        <v>63</v>
      </c>
      <c r="F123" s="126" t="s">
        <v>59</v>
      </c>
      <c r="G123" s="126" t="s">
        <v>346</v>
      </c>
      <c r="H123" s="126" t="s">
        <v>61</v>
      </c>
      <c r="I123" s="173">
        <f t="shared" si="16"/>
        <v>6695.4</v>
      </c>
      <c r="J123" s="173">
        <f t="shared" si="17"/>
        <v>0</v>
      </c>
    </row>
    <row r="124" spans="1:10" ht="25.5" x14ac:dyDescent="0.25">
      <c r="A124" s="57" t="s">
        <v>185</v>
      </c>
      <c r="B124" s="164" t="s">
        <v>64</v>
      </c>
      <c r="C124" s="126" t="s">
        <v>218</v>
      </c>
      <c r="D124" s="126" t="s">
        <v>274</v>
      </c>
      <c r="E124" s="126" t="s">
        <v>63</v>
      </c>
      <c r="F124" s="126" t="s">
        <v>59</v>
      </c>
      <c r="G124" s="126" t="s">
        <v>346</v>
      </c>
      <c r="H124" s="126" t="s">
        <v>72</v>
      </c>
      <c r="I124" s="173">
        <f>I125</f>
        <v>6695.4</v>
      </c>
      <c r="J124" s="173">
        <f>J125</f>
        <v>0</v>
      </c>
    </row>
    <row r="125" spans="1:10" ht="25.5" x14ac:dyDescent="0.25">
      <c r="A125" s="169" t="s">
        <v>129</v>
      </c>
      <c r="B125" s="164" t="s">
        <v>64</v>
      </c>
      <c r="C125" s="126" t="s">
        <v>218</v>
      </c>
      <c r="D125" s="126" t="s">
        <v>274</v>
      </c>
      <c r="E125" s="126" t="s">
        <v>63</v>
      </c>
      <c r="F125" s="126" t="s">
        <v>59</v>
      </c>
      <c r="G125" s="126" t="s">
        <v>346</v>
      </c>
      <c r="H125" s="126" t="s">
        <v>73</v>
      </c>
      <c r="I125" s="173">
        <v>6695.4</v>
      </c>
      <c r="J125" s="173">
        <f t="shared" ref="J125" si="18">J126</f>
        <v>0</v>
      </c>
    </row>
    <row r="126" spans="1:10" ht="26.25" x14ac:dyDescent="0.25">
      <c r="A126" s="97" t="s">
        <v>361</v>
      </c>
      <c r="B126" s="164" t="s">
        <v>64</v>
      </c>
      <c r="C126" s="126" t="s">
        <v>218</v>
      </c>
      <c r="D126" s="126" t="s">
        <v>274</v>
      </c>
      <c r="E126" s="126" t="s">
        <v>63</v>
      </c>
      <c r="F126" s="126" t="s">
        <v>59</v>
      </c>
      <c r="G126" s="126" t="s">
        <v>347</v>
      </c>
      <c r="H126" s="126" t="s">
        <v>61</v>
      </c>
      <c r="I126" s="173">
        <f>I127</f>
        <v>207.1</v>
      </c>
      <c r="J126" s="173">
        <v>0</v>
      </c>
    </row>
    <row r="127" spans="1:10" ht="25.5" x14ac:dyDescent="0.25">
      <c r="A127" s="57" t="s">
        <v>185</v>
      </c>
      <c r="B127" s="164" t="s">
        <v>64</v>
      </c>
      <c r="C127" s="126" t="s">
        <v>218</v>
      </c>
      <c r="D127" s="126" t="s">
        <v>274</v>
      </c>
      <c r="E127" s="126" t="s">
        <v>63</v>
      </c>
      <c r="F127" s="126" t="s">
        <v>59</v>
      </c>
      <c r="G127" s="126" t="s">
        <v>347</v>
      </c>
      <c r="H127" s="126" t="s">
        <v>72</v>
      </c>
      <c r="I127" s="173">
        <f>I128</f>
        <v>207.1</v>
      </c>
      <c r="J127" s="173">
        <f>J128</f>
        <v>0</v>
      </c>
    </row>
    <row r="128" spans="1:10" ht="25.5" x14ac:dyDescent="0.25">
      <c r="A128" s="169" t="s">
        <v>129</v>
      </c>
      <c r="B128" s="164" t="s">
        <v>64</v>
      </c>
      <c r="C128" s="126" t="s">
        <v>218</v>
      </c>
      <c r="D128" s="126" t="s">
        <v>274</v>
      </c>
      <c r="E128" s="126" t="s">
        <v>63</v>
      </c>
      <c r="F128" s="126" t="s">
        <v>59</v>
      </c>
      <c r="G128" s="126" t="s">
        <v>347</v>
      </c>
      <c r="H128" s="126" t="s">
        <v>73</v>
      </c>
      <c r="I128" s="173">
        <v>207.1</v>
      </c>
      <c r="J128" s="173">
        <v>0</v>
      </c>
    </row>
    <row r="129" spans="1:10" ht="26.25" x14ac:dyDescent="0.25">
      <c r="A129" s="97" t="s">
        <v>273</v>
      </c>
      <c r="B129" s="125" t="s">
        <v>64</v>
      </c>
      <c r="C129" s="126" t="s">
        <v>218</v>
      </c>
      <c r="D129" s="126" t="s">
        <v>274</v>
      </c>
      <c r="E129" s="126" t="s">
        <v>63</v>
      </c>
      <c r="F129" s="126" t="s">
        <v>60</v>
      </c>
      <c r="G129" s="126" t="s">
        <v>150</v>
      </c>
      <c r="H129" s="126" t="s">
        <v>61</v>
      </c>
      <c r="I129" s="173">
        <f t="shared" ref="I129:J131" si="19">I130</f>
        <v>300</v>
      </c>
      <c r="J129" s="173">
        <f t="shared" si="19"/>
        <v>300</v>
      </c>
    </row>
    <row r="130" spans="1:10" ht="39" x14ac:dyDescent="0.25">
      <c r="A130" s="97" t="s">
        <v>179</v>
      </c>
      <c r="B130" s="125" t="s">
        <v>64</v>
      </c>
      <c r="C130" s="126" t="s">
        <v>218</v>
      </c>
      <c r="D130" s="126" t="s">
        <v>274</v>
      </c>
      <c r="E130" s="126" t="s">
        <v>63</v>
      </c>
      <c r="F130" s="126" t="s">
        <v>59</v>
      </c>
      <c r="G130" s="126" t="s">
        <v>150</v>
      </c>
      <c r="H130" s="126" t="s">
        <v>61</v>
      </c>
      <c r="I130" s="173">
        <f t="shared" si="19"/>
        <v>300</v>
      </c>
      <c r="J130" s="173">
        <f t="shared" si="19"/>
        <v>300</v>
      </c>
    </row>
    <row r="131" spans="1:10" ht="25.5" x14ac:dyDescent="0.25">
      <c r="A131" s="57" t="s">
        <v>185</v>
      </c>
      <c r="B131" s="125" t="s">
        <v>64</v>
      </c>
      <c r="C131" s="126" t="s">
        <v>218</v>
      </c>
      <c r="D131" s="126" t="s">
        <v>274</v>
      </c>
      <c r="E131" s="126" t="s">
        <v>63</v>
      </c>
      <c r="F131" s="126" t="s">
        <v>59</v>
      </c>
      <c r="G131" s="126" t="s">
        <v>160</v>
      </c>
      <c r="H131" s="30" t="s">
        <v>72</v>
      </c>
      <c r="I131" s="173">
        <f t="shared" si="19"/>
        <v>300</v>
      </c>
      <c r="J131" s="173">
        <f t="shared" si="19"/>
        <v>300</v>
      </c>
    </row>
    <row r="132" spans="1:10" ht="25.5" x14ac:dyDescent="0.25">
      <c r="A132" s="39" t="s">
        <v>129</v>
      </c>
      <c r="B132" s="125" t="s">
        <v>64</v>
      </c>
      <c r="C132" s="126" t="s">
        <v>218</v>
      </c>
      <c r="D132" s="126" t="s">
        <v>274</v>
      </c>
      <c r="E132" s="126" t="s">
        <v>63</v>
      </c>
      <c r="F132" s="126" t="s">
        <v>59</v>
      </c>
      <c r="G132" s="126" t="s">
        <v>160</v>
      </c>
      <c r="H132" s="30" t="s">
        <v>73</v>
      </c>
      <c r="I132" s="173">
        <v>300</v>
      </c>
      <c r="J132" s="173">
        <v>300</v>
      </c>
    </row>
    <row r="133" spans="1:10" x14ac:dyDescent="0.25">
      <c r="A133" s="53" t="s">
        <v>47</v>
      </c>
      <c r="B133" s="54" t="s">
        <v>68</v>
      </c>
      <c r="C133" s="54" t="s">
        <v>60</v>
      </c>
      <c r="D133" s="54" t="s">
        <v>60</v>
      </c>
      <c r="E133" s="54" t="s">
        <v>63</v>
      </c>
      <c r="F133" s="54" t="s">
        <v>60</v>
      </c>
      <c r="G133" s="54" t="s">
        <v>150</v>
      </c>
      <c r="H133" s="54" t="s">
        <v>61</v>
      </c>
      <c r="I133" s="171">
        <f>I134+I146+I163</f>
        <v>13883.6</v>
      </c>
      <c r="J133" s="171">
        <f>J134+J146+J163</f>
        <v>14819.199999999999</v>
      </c>
    </row>
    <row r="134" spans="1:10" x14ac:dyDescent="0.25">
      <c r="A134" s="40" t="s">
        <v>48</v>
      </c>
      <c r="B134" s="47" t="s">
        <v>68</v>
      </c>
      <c r="C134" s="47" t="s">
        <v>59</v>
      </c>
      <c r="D134" s="47" t="s">
        <v>60</v>
      </c>
      <c r="E134" s="47" t="s">
        <v>63</v>
      </c>
      <c r="F134" s="47" t="s">
        <v>60</v>
      </c>
      <c r="G134" s="47" t="s">
        <v>150</v>
      </c>
      <c r="H134" s="47" t="s">
        <v>61</v>
      </c>
      <c r="I134" s="172">
        <f>I135+I141</f>
        <v>1635.1000000000001</v>
      </c>
      <c r="J134" s="172">
        <f>J135+J141</f>
        <v>1672.8</v>
      </c>
    </row>
    <row r="135" spans="1:10" ht="39" x14ac:dyDescent="0.25">
      <c r="A135" s="41" t="s">
        <v>275</v>
      </c>
      <c r="B135" s="48" t="s">
        <v>68</v>
      </c>
      <c r="C135" s="48" t="s">
        <v>59</v>
      </c>
      <c r="D135" s="48" t="s">
        <v>276</v>
      </c>
      <c r="E135" s="48" t="s">
        <v>63</v>
      </c>
      <c r="F135" s="48" t="s">
        <v>60</v>
      </c>
      <c r="G135" s="48" t="s">
        <v>150</v>
      </c>
      <c r="H135" s="48" t="s">
        <v>61</v>
      </c>
      <c r="I135" s="175">
        <f>I136</f>
        <v>467.2</v>
      </c>
      <c r="J135" s="175">
        <f>J136</f>
        <v>476.5</v>
      </c>
    </row>
    <row r="136" spans="1:10" ht="26.25" x14ac:dyDescent="0.25">
      <c r="A136" s="41" t="s">
        <v>75</v>
      </c>
      <c r="B136" s="48" t="s">
        <v>68</v>
      </c>
      <c r="C136" s="48" t="s">
        <v>59</v>
      </c>
      <c r="D136" s="48" t="s">
        <v>276</v>
      </c>
      <c r="E136" s="48" t="s">
        <v>71</v>
      </c>
      <c r="F136" s="48" t="s">
        <v>60</v>
      </c>
      <c r="G136" s="48" t="s">
        <v>150</v>
      </c>
      <c r="H136" s="48" t="s">
        <v>61</v>
      </c>
      <c r="I136" s="175">
        <f t="shared" ref="I136:J138" si="20">I137</f>
        <v>467.2</v>
      </c>
      <c r="J136" s="175">
        <f t="shared" si="20"/>
        <v>476.5</v>
      </c>
    </row>
    <row r="137" spans="1:10" ht="25.5" x14ac:dyDescent="0.25">
      <c r="A137" s="42" t="s">
        <v>176</v>
      </c>
      <c r="B137" s="48" t="s">
        <v>68</v>
      </c>
      <c r="C137" s="48" t="s">
        <v>59</v>
      </c>
      <c r="D137" s="48" t="s">
        <v>276</v>
      </c>
      <c r="E137" s="48" t="s">
        <v>71</v>
      </c>
      <c r="F137" s="48" t="s">
        <v>59</v>
      </c>
      <c r="G137" s="48" t="s">
        <v>150</v>
      </c>
      <c r="H137" s="48" t="s">
        <v>61</v>
      </c>
      <c r="I137" s="175">
        <f t="shared" si="20"/>
        <v>467.2</v>
      </c>
      <c r="J137" s="175">
        <f t="shared" si="20"/>
        <v>476.5</v>
      </c>
    </row>
    <row r="138" spans="1:10" ht="25.5" x14ac:dyDescent="0.25">
      <c r="A138" s="42" t="s">
        <v>221</v>
      </c>
      <c r="B138" s="48" t="s">
        <v>68</v>
      </c>
      <c r="C138" s="48" t="s">
        <v>59</v>
      </c>
      <c r="D138" s="48" t="s">
        <v>276</v>
      </c>
      <c r="E138" s="48" t="s">
        <v>71</v>
      </c>
      <c r="F138" s="48" t="s">
        <v>59</v>
      </c>
      <c r="G138" s="48" t="s">
        <v>160</v>
      </c>
      <c r="H138" s="48" t="s">
        <v>61</v>
      </c>
      <c r="I138" s="175">
        <f t="shared" si="20"/>
        <v>467.2</v>
      </c>
      <c r="J138" s="175">
        <f t="shared" si="20"/>
        <v>476.5</v>
      </c>
    </row>
    <row r="139" spans="1:10" ht="25.5" x14ac:dyDescent="0.25">
      <c r="A139" s="57" t="s">
        <v>185</v>
      </c>
      <c r="B139" s="48" t="s">
        <v>68</v>
      </c>
      <c r="C139" s="48" t="s">
        <v>59</v>
      </c>
      <c r="D139" s="48" t="s">
        <v>276</v>
      </c>
      <c r="E139" s="48" t="s">
        <v>71</v>
      </c>
      <c r="F139" s="48" t="s">
        <v>59</v>
      </c>
      <c r="G139" s="48" t="s">
        <v>160</v>
      </c>
      <c r="H139" s="48" t="s">
        <v>72</v>
      </c>
      <c r="I139" s="175">
        <f>I140</f>
        <v>467.2</v>
      </c>
      <c r="J139" s="175">
        <f>J140</f>
        <v>476.5</v>
      </c>
    </row>
    <row r="140" spans="1:10" ht="25.5" x14ac:dyDescent="0.25">
      <c r="A140" s="39" t="s">
        <v>129</v>
      </c>
      <c r="B140" s="48" t="s">
        <v>68</v>
      </c>
      <c r="C140" s="48" t="s">
        <v>59</v>
      </c>
      <c r="D140" s="48" t="s">
        <v>276</v>
      </c>
      <c r="E140" s="48" t="s">
        <v>71</v>
      </c>
      <c r="F140" s="48" t="s">
        <v>59</v>
      </c>
      <c r="G140" s="48" t="s">
        <v>160</v>
      </c>
      <c r="H140" s="48" t="s">
        <v>73</v>
      </c>
      <c r="I140" s="175">
        <v>467.2</v>
      </c>
      <c r="J140" s="175">
        <v>476.5</v>
      </c>
    </row>
    <row r="141" spans="1:10" x14ac:dyDescent="0.25">
      <c r="A141" s="39" t="s">
        <v>222</v>
      </c>
      <c r="B141" s="124" t="s">
        <v>68</v>
      </c>
      <c r="C141" s="95" t="s">
        <v>59</v>
      </c>
      <c r="D141" s="95" t="s">
        <v>276</v>
      </c>
      <c r="E141" s="98" t="s">
        <v>74</v>
      </c>
      <c r="F141" s="98" t="s">
        <v>60</v>
      </c>
      <c r="G141" s="98" t="s">
        <v>150</v>
      </c>
      <c r="H141" s="95" t="s">
        <v>61</v>
      </c>
      <c r="I141" s="175">
        <f t="shared" ref="I141:J143" si="21">I142</f>
        <v>1167.9000000000001</v>
      </c>
      <c r="J141" s="175">
        <f t="shared" si="21"/>
        <v>1196.3</v>
      </c>
    </row>
    <row r="142" spans="1:10" ht="25.5" x14ac:dyDescent="0.25">
      <c r="A142" s="39" t="s">
        <v>279</v>
      </c>
      <c r="B142" s="124" t="s">
        <v>68</v>
      </c>
      <c r="C142" s="95" t="s">
        <v>59</v>
      </c>
      <c r="D142" s="95" t="s">
        <v>276</v>
      </c>
      <c r="E142" s="98" t="s">
        <v>74</v>
      </c>
      <c r="F142" s="98" t="s">
        <v>59</v>
      </c>
      <c r="G142" s="98" t="s">
        <v>150</v>
      </c>
      <c r="H142" s="95" t="s">
        <v>61</v>
      </c>
      <c r="I142" s="175">
        <f t="shared" si="21"/>
        <v>1167.9000000000001</v>
      </c>
      <c r="J142" s="175">
        <f t="shared" si="21"/>
        <v>1196.3</v>
      </c>
    </row>
    <row r="143" spans="1:10" ht="25.5" x14ac:dyDescent="0.25">
      <c r="A143" s="39" t="s">
        <v>221</v>
      </c>
      <c r="B143" s="124" t="s">
        <v>68</v>
      </c>
      <c r="C143" s="95" t="s">
        <v>59</v>
      </c>
      <c r="D143" s="95" t="s">
        <v>276</v>
      </c>
      <c r="E143" s="98" t="s">
        <v>74</v>
      </c>
      <c r="F143" s="98" t="s">
        <v>59</v>
      </c>
      <c r="G143" s="98" t="s">
        <v>160</v>
      </c>
      <c r="H143" s="95" t="s">
        <v>61</v>
      </c>
      <c r="I143" s="175">
        <f t="shared" si="21"/>
        <v>1167.9000000000001</v>
      </c>
      <c r="J143" s="175">
        <f t="shared" si="21"/>
        <v>1196.3</v>
      </c>
    </row>
    <row r="144" spans="1:10" ht="25.5" x14ac:dyDescent="0.25">
      <c r="A144" s="57" t="s">
        <v>185</v>
      </c>
      <c r="B144" s="124" t="s">
        <v>68</v>
      </c>
      <c r="C144" s="95" t="s">
        <v>59</v>
      </c>
      <c r="D144" s="95" t="s">
        <v>276</v>
      </c>
      <c r="E144" s="98" t="s">
        <v>74</v>
      </c>
      <c r="F144" s="98" t="s">
        <v>59</v>
      </c>
      <c r="G144" s="98" t="s">
        <v>160</v>
      </c>
      <c r="H144" s="95" t="s">
        <v>72</v>
      </c>
      <c r="I144" s="175">
        <f>I145</f>
        <v>1167.9000000000001</v>
      </c>
      <c r="J144" s="175">
        <f>J145</f>
        <v>1196.3</v>
      </c>
    </row>
    <row r="145" spans="1:10" ht="25.5" x14ac:dyDescent="0.25">
      <c r="A145" s="39" t="s">
        <v>129</v>
      </c>
      <c r="B145" s="124" t="s">
        <v>68</v>
      </c>
      <c r="C145" s="95" t="s">
        <v>59</v>
      </c>
      <c r="D145" s="95" t="s">
        <v>276</v>
      </c>
      <c r="E145" s="98" t="s">
        <v>74</v>
      </c>
      <c r="F145" s="98" t="s">
        <v>59</v>
      </c>
      <c r="G145" s="98" t="s">
        <v>160</v>
      </c>
      <c r="H145" s="95" t="s">
        <v>73</v>
      </c>
      <c r="I145" s="175">
        <v>1167.9000000000001</v>
      </c>
      <c r="J145" s="175">
        <v>1196.3</v>
      </c>
    </row>
    <row r="146" spans="1:10" x14ac:dyDescent="0.25">
      <c r="A146" s="38" t="s">
        <v>50</v>
      </c>
      <c r="B146" s="32" t="s">
        <v>68</v>
      </c>
      <c r="C146" s="32" t="s">
        <v>62</v>
      </c>
      <c r="D146" s="32" t="s">
        <v>60</v>
      </c>
      <c r="E146" s="32" t="s">
        <v>63</v>
      </c>
      <c r="F146" s="32" t="s">
        <v>60</v>
      </c>
      <c r="G146" s="32" t="s">
        <v>150</v>
      </c>
      <c r="H146" s="32" t="s">
        <v>61</v>
      </c>
      <c r="I146" s="172">
        <f>I147+I158</f>
        <v>9942.6</v>
      </c>
      <c r="J146" s="172">
        <f>J147+J158</f>
        <v>10840.5</v>
      </c>
    </row>
    <row r="147" spans="1:10" ht="38.25" x14ac:dyDescent="0.25">
      <c r="A147" s="29" t="s">
        <v>275</v>
      </c>
      <c r="B147" s="49" t="s">
        <v>68</v>
      </c>
      <c r="C147" s="49" t="s">
        <v>62</v>
      </c>
      <c r="D147" s="49" t="s">
        <v>276</v>
      </c>
      <c r="E147" s="49" t="s">
        <v>63</v>
      </c>
      <c r="F147" s="49" t="s">
        <v>60</v>
      </c>
      <c r="G147" s="49" t="s">
        <v>150</v>
      </c>
      <c r="H147" s="49" t="s">
        <v>61</v>
      </c>
      <c r="I147" s="175">
        <f>I148+I153</f>
        <v>9789.6</v>
      </c>
      <c r="J147" s="175">
        <f>J148+J153</f>
        <v>10687.5</v>
      </c>
    </row>
    <row r="148" spans="1:10" ht="25.5" x14ac:dyDescent="0.25">
      <c r="A148" s="29" t="s">
        <v>128</v>
      </c>
      <c r="B148" s="49" t="s">
        <v>68</v>
      </c>
      <c r="C148" s="49" t="s">
        <v>62</v>
      </c>
      <c r="D148" s="49" t="s">
        <v>276</v>
      </c>
      <c r="E148" s="49" t="s">
        <v>65</v>
      </c>
      <c r="F148" s="49" t="s">
        <v>60</v>
      </c>
      <c r="G148" s="49" t="s">
        <v>150</v>
      </c>
      <c r="H148" s="49" t="s">
        <v>61</v>
      </c>
      <c r="I148" s="175">
        <f t="shared" ref="I148:J148" si="22">I149</f>
        <v>1616.2</v>
      </c>
      <c r="J148" s="175">
        <f t="shared" si="22"/>
        <v>2872</v>
      </c>
    </row>
    <row r="149" spans="1:10" ht="25.5" x14ac:dyDescent="0.25">
      <c r="A149" s="29" t="s">
        <v>178</v>
      </c>
      <c r="B149" s="49" t="s">
        <v>68</v>
      </c>
      <c r="C149" s="49" t="s">
        <v>62</v>
      </c>
      <c r="D149" s="49" t="s">
        <v>276</v>
      </c>
      <c r="E149" s="49" t="s">
        <v>65</v>
      </c>
      <c r="F149" s="49" t="s">
        <v>59</v>
      </c>
      <c r="G149" s="49" t="s">
        <v>150</v>
      </c>
      <c r="H149" s="49" t="s">
        <v>61</v>
      </c>
      <c r="I149" s="175">
        <f t="shared" ref="I149:J151" si="23">I150</f>
        <v>1616.2</v>
      </c>
      <c r="J149" s="175">
        <f t="shared" si="23"/>
        <v>2872</v>
      </c>
    </row>
    <row r="150" spans="1:10" ht="25.5" x14ac:dyDescent="0.25">
      <c r="A150" s="39" t="s">
        <v>221</v>
      </c>
      <c r="B150" s="49" t="s">
        <v>68</v>
      </c>
      <c r="C150" s="49" t="s">
        <v>62</v>
      </c>
      <c r="D150" s="49" t="s">
        <v>276</v>
      </c>
      <c r="E150" s="49" t="s">
        <v>65</v>
      </c>
      <c r="F150" s="49" t="s">
        <v>59</v>
      </c>
      <c r="G150" s="98" t="s">
        <v>160</v>
      </c>
      <c r="H150" s="49" t="s">
        <v>61</v>
      </c>
      <c r="I150" s="175">
        <f t="shared" si="23"/>
        <v>1616.2</v>
      </c>
      <c r="J150" s="175">
        <f t="shared" si="23"/>
        <v>2872</v>
      </c>
    </row>
    <row r="151" spans="1:10" ht="25.5" x14ac:dyDescent="0.25">
      <c r="A151" s="57" t="s">
        <v>185</v>
      </c>
      <c r="B151" s="49" t="s">
        <v>68</v>
      </c>
      <c r="C151" s="49" t="s">
        <v>62</v>
      </c>
      <c r="D151" s="49" t="s">
        <v>276</v>
      </c>
      <c r="E151" s="49" t="s">
        <v>65</v>
      </c>
      <c r="F151" s="49" t="s">
        <v>59</v>
      </c>
      <c r="G151" s="98" t="s">
        <v>160</v>
      </c>
      <c r="H151" s="49" t="s">
        <v>72</v>
      </c>
      <c r="I151" s="175">
        <f t="shared" si="23"/>
        <v>1616.2</v>
      </c>
      <c r="J151" s="175">
        <f t="shared" si="23"/>
        <v>2872</v>
      </c>
    </row>
    <row r="152" spans="1:10" ht="25.5" x14ac:dyDescent="0.25">
      <c r="A152" s="39" t="s">
        <v>129</v>
      </c>
      <c r="B152" s="49" t="s">
        <v>68</v>
      </c>
      <c r="C152" s="49" t="s">
        <v>62</v>
      </c>
      <c r="D152" s="49" t="s">
        <v>276</v>
      </c>
      <c r="E152" s="49" t="s">
        <v>65</v>
      </c>
      <c r="F152" s="49" t="s">
        <v>59</v>
      </c>
      <c r="G152" s="98" t="s">
        <v>160</v>
      </c>
      <c r="H152" s="49" t="s">
        <v>73</v>
      </c>
      <c r="I152" s="175">
        <v>1616.2</v>
      </c>
      <c r="J152" s="175">
        <v>2872</v>
      </c>
    </row>
    <row r="153" spans="1:10" ht="26.25" x14ac:dyDescent="0.25">
      <c r="A153" s="41" t="s">
        <v>49</v>
      </c>
      <c r="B153" s="155" t="s">
        <v>68</v>
      </c>
      <c r="C153" s="156" t="s">
        <v>62</v>
      </c>
      <c r="D153" s="156" t="s">
        <v>276</v>
      </c>
      <c r="E153" s="156" t="s">
        <v>79</v>
      </c>
      <c r="F153" s="156" t="s">
        <v>60</v>
      </c>
      <c r="G153" s="156" t="s">
        <v>150</v>
      </c>
      <c r="H153" s="98" t="s">
        <v>61</v>
      </c>
      <c r="I153" s="175">
        <f t="shared" ref="I153:J154" si="24">I154</f>
        <v>8173.4</v>
      </c>
      <c r="J153" s="175">
        <f t="shared" si="24"/>
        <v>7815.5</v>
      </c>
    </row>
    <row r="154" spans="1:10" ht="39" x14ac:dyDescent="0.25">
      <c r="A154" s="41" t="s">
        <v>220</v>
      </c>
      <c r="B154" s="99" t="s">
        <v>68</v>
      </c>
      <c r="C154" s="98" t="s">
        <v>62</v>
      </c>
      <c r="D154" s="98" t="s">
        <v>276</v>
      </c>
      <c r="E154" s="98" t="s">
        <v>79</v>
      </c>
      <c r="F154" s="99" t="s">
        <v>59</v>
      </c>
      <c r="G154" s="99" t="s">
        <v>150</v>
      </c>
      <c r="H154" s="98" t="s">
        <v>61</v>
      </c>
      <c r="I154" s="175">
        <f t="shared" si="24"/>
        <v>8173.4</v>
      </c>
      <c r="J154" s="175">
        <f t="shared" si="24"/>
        <v>7815.5</v>
      </c>
    </row>
    <row r="155" spans="1:10" x14ac:dyDescent="0.25">
      <c r="A155" s="41" t="s">
        <v>277</v>
      </c>
      <c r="B155" s="99" t="s">
        <v>68</v>
      </c>
      <c r="C155" s="98" t="s">
        <v>62</v>
      </c>
      <c r="D155" s="98" t="s">
        <v>276</v>
      </c>
      <c r="E155" s="98" t="s">
        <v>79</v>
      </c>
      <c r="F155" s="99" t="s">
        <v>59</v>
      </c>
      <c r="G155" s="99" t="s">
        <v>278</v>
      </c>
      <c r="H155" s="98" t="s">
        <v>61</v>
      </c>
      <c r="I155" s="175">
        <f>I156</f>
        <v>8173.4</v>
      </c>
      <c r="J155" s="175">
        <f>J156</f>
        <v>7815.5</v>
      </c>
    </row>
    <row r="156" spans="1:10" x14ac:dyDescent="0.25">
      <c r="A156" s="34" t="s">
        <v>33</v>
      </c>
      <c r="B156" s="49" t="s">
        <v>68</v>
      </c>
      <c r="C156" s="49" t="s">
        <v>62</v>
      </c>
      <c r="D156" s="49" t="s">
        <v>276</v>
      </c>
      <c r="E156" s="98" t="s">
        <v>79</v>
      </c>
      <c r="F156" s="99" t="s">
        <v>59</v>
      </c>
      <c r="G156" s="99" t="s">
        <v>278</v>
      </c>
      <c r="H156" s="49" t="s">
        <v>77</v>
      </c>
      <c r="I156" s="175">
        <f>I157</f>
        <v>8173.4</v>
      </c>
      <c r="J156" s="175">
        <f>J157</f>
        <v>7815.5</v>
      </c>
    </row>
    <row r="157" spans="1:10" ht="39" x14ac:dyDescent="0.25">
      <c r="A157" s="41" t="s">
        <v>200</v>
      </c>
      <c r="B157" s="49" t="s">
        <v>68</v>
      </c>
      <c r="C157" s="49" t="s">
        <v>62</v>
      </c>
      <c r="D157" s="49" t="s">
        <v>276</v>
      </c>
      <c r="E157" s="98" t="s">
        <v>79</v>
      </c>
      <c r="F157" s="99" t="s">
        <v>59</v>
      </c>
      <c r="G157" s="99" t="s">
        <v>278</v>
      </c>
      <c r="H157" s="49" t="s">
        <v>177</v>
      </c>
      <c r="I157" s="175">
        <v>8173.4</v>
      </c>
      <c r="J157" s="175">
        <v>7815.5</v>
      </c>
    </row>
    <row r="158" spans="1:10" x14ac:dyDescent="0.25">
      <c r="A158" s="140" t="s">
        <v>222</v>
      </c>
      <c r="B158" s="30" t="s">
        <v>68</v>
      </c>
      <c r="C158" s="127" t="s">
        <v>62</v>
      </c>
      <c r="D158" s="95" t="s">
        <v>276</v>
      </c>
      <c r="E158" s="98" t="s">
        <v>74</v>
      </c>
      <c r="F158" s="98" t="s">
        <v>60</v>
      </c>
      <c r="G158" s="98" t="s">
        <v>150</v>
      </c>
      <c r="H158" s="127" t="s">
        <v>61</v>
      </c>
      <c r="I158" s="175">
        <f t="shared" ref="I158:I160" si="25">I159</f>
        <v>153</v>
      </c>
      <c r="J158" s="175">
        <f>J159</f>
        <v>153</v>
      </c>
    </row>
    <row r="159" spans="1:10" ht="25.5" x14ac:dyDescent="0.25">
      <c r="A159" s="140" t="s">
        <v>281</v>
      </c>
      <c r="B159" s="30" t="s">
        <v>68</v>
      </c>
      <c r="C159" s="127" t="s">
        <v>62</v>
      </c>
      <c r="D159" s="95" t="s">
        <v>276</v>
      </c>
      <c r="E159" s="98" t="s">
        <v>74</v>
      </c>
      <c r="F159" s="98" t="s">
        <v>62</v>
      </c>
      <c r="G159" s="98" t="s">
        <v>150</v>
      </c>
      <c r="H159" s="127" t="s">
        <v>61</v>
      </c>
      <c r="I159" s="175">
        <f t="shared" si="25"/>
        <v>153</v>
      </c>
      <c r="J159" s="175">
        <f t="shared" ref="J159:J160" si="26">J160</f>
        <v>153</v>
      </c>
    </row>
    <row r="160" spans="1:10" ht="26.25" x14ac:dyDescent="0.25">
      <c r="A160" s="97" t="s">
        <v>221</v>
      </c>
      <c r="B160" s="30" t="s">
        <v>68</v>
      </c>
      <c r="C160" s="127" t="s">
        <v>62</v>
      </c>
      <c r="D160" s="95" t="s">
        <v>276</v>
      </c>
      <c r="E160" s="98" t="s">
        <v>74</v>
      </c>
      <c r="F160" s="98" t="s">
        <v>62</v>
      </c>
      <c r="G160" s="98" t="s">
        <v>160</v>
      </c>
      <c r="H160" s="127" t="s">
        <v>61</v>
      </c>
      <c r="I160" s="175">
        <f t="shared" si="25"/>
        <v>153</v>
      </c>
      <c r="J160" s="175">
        <f t="shared" si="26"/>
        <v>153</v>
      </c>
    </row>
    <row r="161" spans="1:10" ht="25.5" x14ac:dyDescent="0.25">
      <c r="A161" s="57" t="s">
        <v>185</v>
      </c>
      <c r="B161" s="99" t="s">
        <v>68</v>
      </c>
      <c r="C161" s="98" t="s">
        <v>62</v>
      </c>
      <c r="D161" s="98" t="s">
        <v>276</v>
      </c>
      <c r="E161" s="98" t="s">
        <v>74</v>
      </c>
      <c r="F161" s="98" t="s">
        <v>62</v>
      </c>
      <c r="G161" s="98" t="s">
        <v>160</v>
      </c>
      <c r="H161" s="49" t="s">
        <v>72</v>
      </c>
      <c r="I161" s="175">
        <f>I162</f>
        <v>153</v>
      </c>
      <c r="J161" s="175">
        <f>J162</f>
        <v>153</v>
      </c>
    </row>
    <row r="162" spans="1:10" ht="25.5" x14ac:dyDescent="0.25">
      <c r="A162" s="39" t="s">
        <v>129</v>
      </c>
      <c r="B162" s="99" t="s">
        <v>68</v>
      </c>
      <c r="C162" s="98" t="s">
        <v>62</v>
      </c>
      <c r="D162" s="98" t="s">
        <v>276</v>
      </c>
      <c r="E162" s="98" t="s">
        <v>74</v>
      </c>
      <c r="F162" s="98" t="s">
        <v>62</v>
      </c>
      <c r="G162" s="98" t="s">
        <v>160</v>
      </c>
      <c r="H162" s="49" t="s">
        <v>73</v>
      </c>
      <c r="I162" s="175">
        <v>153</v>
      </c>
      <c r="J162" s="175">
        <v>153</v>
      </c>
    </row>
    <row r="163" spans="1:10" x14ac:dyDescent="0.25">
      <c r="A163" s="38" t="s">
        <v>51</v>
      </c>
      <c r="B163" s="32" t="s">
        <v>68</v>
      </c>
      <c r="C163" s="32" t="s">
        <v>66</v>
      </c>
      <c r="D163" s="32" t="s">
        <v>60</v>
      </c>
      <c r="E163" s="32" t="s">
        <v>63</v>
      </c>
      <c r="F163" s="32" t="s">
        <v>60</v>
      </c>
      <c r="G163" s="32" t="s">
        <v>150</v>
      </c>
      <c r="H163" s="32" t="s">
        <v>61</v>
      </c>
      <c r="I163" s="172">
        <f>I164</f>
        <v>2305.9</v>
      </c>
      <c r="J163" s="172">
        <f>J164</f>
        <v>2305.9</v>
      </c>
    </row>
    <row r="164" spans="1:10" ht="26.25" x14ac:dyDescent="0.25">
      <c r="A164" s="34" t="s">
        <v>289</v>
      </c>
      <c r="B164" s="125" t="s">
        <v>68</v>
      </c>
      <c r="C164" s="126" t="s">
        <v>66</v>
      </c>
      <c r="D164" s="126" t="s">
        <v>245</v>
      </c>
      <c r="E164" s="126" t="s">
        <v>63</v>
      </c>
      <c r="F164" s="126" t="s">
        <v>60</v>
      </c>
      <c r="G164" s="126" t="s">
        <v>150</v>
      </c>
      <c r="H164" s="126" t="s">
        <v>61</v>
      </c>
      <c r="I164" s="173">
        <f>I165+I169</f>
        <v>2305.9</v>
      </c>
      <c r="J164" s="173">
        <f>J165+J169</f>
        <v>2305.9</v>
      </c>
    </row>
    <row r="165" spans="1:10" ht="26.25" x14ac:dyDescent="0.25">
      <c r="A165" s="34" t="s">
        <v>246</v>
      </c>
      <c r="B165" s="125" t="s">
        <v>68</v>
      </c>
      <c r="C165" s="126" t="s">
        <v>66</v>
      </c>
      <c r="D165" s="126" t="s">
        <v>245</v>
      </c>
      <c r="E165" s="126" t="s">
        <v>63</v>
      </c>
      <c r="F165" s="126" t="s">
        <v>59</v>
      </c>
      <c r="G165" s="126" t="s">
        <v>150</v>
      </c>
      <c r="H165" s="126" t="s">
        <v>61</v>
      </c>
      <c r="I165" s="173">
        <f t="shared" ref="I165:J167" si="27">I166</f>
        <v>400</v>
      </c>
      <c r="J165" s="173">
        <f t="shared" si="27"/>
        <v>400</v>
      </c>
    </row>
    <row r="166" spans="1:10" ht="26.25" x14ac:dyDescent="0.25">
      <c r="A166" s="97" t="s">
        <v>221</v>
      </c>
      <c r="B166" s="125" t="s">
        <v>68</v>
      </c>
      <c r="C166" s="126" t="s">
        <v>66</v>
      </c>
      <c r="D166" s="126" t="s">
        <v>245</v>
      </c>
      <c r="E166" s="126" t="s">
        <v>63</v>
      </c>
      <c r="F166" s="126" t="s">
        <v>59</v>
      </c>
      <c r="G166" s="126" t="s">
        <v>160</v>
      </c>
      <c r="H166" s="126" t="s">
        <v>61</v>
      </c>
      <c r="I166" s="173">
        <f t="shared" si="27"/>
        <v>400</v>
      </c>
      <c r="J166" s="173">
        <f t="shared" si="27"/>
        <v>400</v>
      </c>
    </row>
    <row r="167" spans="1:10" ht="26.25" x14ac:dyDescent="0.25">
      <c r="A167" s="34" t="s">
        <v>185</v>
      </c>
      <c r="B167" s="125" t="s">
        <v>68</v>
      </c>
      <c r="C167" s="126" t="s">
        <v>66</v>
      </c>
      <c r="D167" s="126" t="s">
        <v>245</v>
      </c>
      <c r="E167" s="126" t="s">
        <v>63</v>
      </c>
      <c r="F167" s="126" t="s">
        <v>59</v>
      </c>
      <c r="G167" s="126" t="s">
        <v>160</v>
      </c>
      <c r="H167" s="30" t="s">
        <v>72</v>
      </c>
      <c r="I167" s="173">
        <f t="shared" si="27"/>
        <v>400</v>
      </c>
      <c r="J167" s="173">
        <f t="shared" si="27"/>
        <v>400</v>
      </c>
    </row>
    <row r="168" spans="1:10" ht="26.25" x14ac:dyDescent="0.25">
      <c r="A168" s="34" t="s">
        <v>129</v>
      </c>
      <c r="B168" s="125" t="s">
        <v>68</v>
      </c>
      <c r="C168" s="126" t="s">
        <v>66</v>
      </c>
      <c r="D168" s="126" t="s">
        <v>245</v>
      </c>
      <c r="E168" s="126" t="s">
        <v>63</v>
      </c>
      <c r="F168" s="126" t="s">
        <v>59</v>
      </c>
      <c r="G168" s="126" t="s">
        <v>160</v>
      </c>
      <c r="H168" s="30" t="s">
        <v>73</v>
      </c>
      <c r="I168" s="173">
        <v>400</v>
      </c>
      <c r="J168" s="173">
        <v>400</v>
      </c>
    </row>
    <row r="169" spans="1:10" ht="26.25" x14ac:dyDescent="0.25">
      <c r="A169" s="34" t="s">
        <v>247</v>
      </c>
      <c r="B169" s="125" t="s">
        <v>68</v>
      </c>
      <c r="C169" s="126" t="s">
        <v>66</v>
      </c>
      <c r="D169" s="126" t="s">
        <v>245</v>
      </c>
      <c r="E169" s="126" t="s">
        <v>63</v>
      </c>
      <c r="F169" s="126" t="s">
        <v>62</v>
      </c>
      <c r="G169" s="126" t="s">
        <v>150</v>
      </c>
      <c r="H169" s="126" t="s">
        <v>61</v>
      </c>
      <c r="I169" s="173">
        <f t="shared" ref="I169:J170" si="28">I170</f>
        <v>1905.9</v>
      </c>
      <c r="J169" s="173">
        <f t="shared" si="28"/>
        <v>1905.9</v>
      </c>
    </row>
    <row r="170" spans="1:10" ht="26.25" x14ac:dyDescent="0.25">
      <c r="A170" s="97" t="s">
        <v>221</v>
      </c>
      <c r="B170" s="125" t="s">
        <v>68</v>
      </c>
      <c r="C170" s="126" t="s">
        <v>66</v>
      </c>
      <c r="D170" s="126" t="s">
        <v>245</v>
      </c>
      <c r="E170" s="126" t="s">
        <v>63</v>
      </c>
      <c r="F170" s="126" t="s">
        <v>62</v>
      </c>
      <c r="G170" s="126" t="s">
        <v>160</v>
      </c>
      <c r="H170" s="126" t="s">
        <v>61</v>
      </c>
      <c r="I170" s="173">
        <f t="shared" si="28"/>
        <v>1905.9</v>
      </c>
      <c r="J170" s="173">
        <f t="shared" si="28"/>
        <v>1905.9</v>
      </c>
    </row>
    <row r="171" spans="1:10" ht="26.25" x14ac:dyDescent="0.25">
      <c r="A171" s="34" t="s">
        <v>185</v>
      </c>
      <c r="B171" s="125" t="s">
        <v>68</v>
      </c>
      <c r="C171" s="126" t="s">
        <v>66</v>
      </c>
      <c r="D171" s="126" t="s">
        <v>245</v>
      </c>
      <c r="E171" s="126" t="s">
        <v>63</v>
      </c>
      <c r="F171" s="126" t="s">
        <v>62</v>
      </c>
      <c r="G171" s="126" t="s">
        <v>160</v>
      </c>
      <c r="H171" s="125" t="s">
        <v>72</v>
      </c>
      <c r="I171" s="173">
        <f>I172</f>
        <v>1905.9</v>
      </c>
      <c r="J171" s="173">
        <f>J172</f>
        <v>1905.9</v>
      </c>
    </row>
    <row r="172" spans="1:10" ht="26.25" x14ac:dyDescent="0.25">
      <c r="A172" s="34" t="s">
        <v>129</v>
      </c>
      <c r="B172" s="125" t="s">
        <v>68</v>
      </c>
      <c r="C172" s="126" t="s">
        <v>66</v>
      </c>
      <c r="D172" s="126" t="s">
        <v>245</v>
      </c>
      <c r="E172" s="126" t="s">
        <v>63</v>
      </c>
      <c r="F172" s="126" t="s">
        <v>62</v>
      </c>
      <c r="G172" s="126" t="s">
        <v>160</v>
      </c>
      <c r="H172" s="125" t="s">
        <v>73</v>
      </c>
      <c r="I172" s="173">
        <v>1905.9</v>
      </c>
      <c r="J172" s="173">
        <v>1905.9</v>
      </c>
    </row>
    <row r="173" spans="1:10" x14ac:dyDescent="0.25">
      <c r="A173" s="128" t="s">
        <v>223</v>
      </c>
      <c r="B173" s="132" t="s">
        <v>69</v>
      </c>
      <c r="C173" s="129" t="s">
        <v>60</v>
      </c>
      <c r="D173" s="129" t="s">
        <v>60</v>
      </c>
      <c r="E173" s="129" t="s">
        <v>63</v>
      </c>
      <c r="F173" s="129" t="s">
        <v>60</v>
      </c>
      <c r="G173" s="129" t="s">
        <v>150</v>
      </c>
      <c r="H173" s="129" t="s">
        <v>61</v>
      </c>
      <c r="I173" s="171">
        <f t="shared" ref="I173:J177" si="29">I174</f>
        <v>100</v>
      </c>
      <c r="J173" s="171">
        <f t="shared" si="29"/>
        <v>100</v>
      </c>
    </row>
    <row r="174" spans="1:10" x14ac:dyDescent="0.25">
      <c r="A174" s="35" t="s">
        <v>224</v>
      </c>
      <c r="B174" s="130" t="s">
        <v>69</v>
      </c>
      <c r="C174" s="131" t="s">
        <v>59</v>
      </c>
      <c r="D174" s="131" t="s">
        <v>60</v>
      </c>
      <c r="E174" s="131" t="s">
        <v>63</v>
      </c>
      <c r="F174" s="131" t="s">
        <v>60</v>
      </c>
      <c r="G174" s="131" t="s">
        <v>150</v>
      </c>
      <c r="H174" s="131" t="s">
        <v>61</v>
      </c>
      <c r="I174" s="172">
        <f t="shared" si="29"/>
        <v>100</v>
      </c>
      <c r="J174" s="172">
        <f t="shared" si="29"/>
        <v>100</v>
      </c>
    </row>
    <row r="175" spans="1:10" ht="26.25" x14ac:dyDescent="0.25">
      <c r="A175" s="34" t="s">
        <v>287</v>
      </c>
      <c r="B175" s="125" t="s">
        <v>69</v>
      </c>
      <c r="C175" s="126" t="s">
        <v>59</v>
      </c>
      <c r="D175" s="126" t="s">
        <v>288</v>
      </c>
      <c r="E175" s="126" t="s">
        <v>63</v>
      </c>
      <c r="F175" s="126" t="s">
        <v>60</v>
      </c>
      <c r="G175" s="126" t="s">
        <v>150</v>
      </c>
      <c r="H175" s="126" t="s">
        <v>61</v>
      </c>
      <c r="I175" s="173">
        <f>I176</f>
        <v>100</v>
      </c>
      <c r="J175" s="173">
        <f>J176</f>
        <v>100</v>
      </c>
    </row>
    <row r="176" spans="1:10" ht="39" x14ac:dyDescent="0.25">
      <c r="A176" s="34" t="s">
        <v>225</v>
      </c>
      <c r="B176" s="125" t="s">
        <v>69</v>
      </c>
      <c r="C176" s="126" t="s">
        <v>59</v>
      </c>
      <c r="D176" s="126" t="s">
        <v>288</v>
      </c>
      <c r="E176" s="126" t="s">
        <v>63</v>
      </c>
      <c r="F176" s="126" t="s">
        <v>59</v>
      </c>
      <c r="G176" s="126" t="s">
        <v>150</v>
      </c>
      <c r="H176" s="126" t="s">
        <v>61</v>
      </c>
      <c r="I176" s="173">
        <f t="shared" si="29"/>
        <v>100</v>
      </c>
      <c r="J176" s="173">
        <f t="shared" si="29"/>
        <v>100</v>
      </c>
    </row>
    <row r="177" spans="1:10" x14ac:dyDescent="0.25">
      <c r="A177" s="34" t="s">
        <v>226</v>
      </c>
      <c r="B177" s="125" t="s">
        <v>69</v>
      </c>
      <c r="C177" s="126" t="s">
        <v>59</v>
      </c>
      <c r="D177" s="126" t="s">
        <v>288</v>
      </c>
      <c r="E177" s="126" t="s">
        <v>63</v>
      </c>
      <c r="F177" s="126" t="s">
        <v>59</v>
      </c>
      <c r="G177" s="126" t="s">
        <v>167</v>
      </c>
      <c r="H177" s="126" t="s">
        <v>61</v>
      </c>
      <c r="I177" s="173">
        <f t="shared" si="29"/>
        <v>100</v>
      </c>
      <c r="J177" s="173">
        <f t="shared" si="29"/>
        <v>100</v>
      </c>
    </row>
    <row r="178" spans="1:10" ht="26.25" x14ac:dyDescent="0.25">
      <c r="A178" s="34" t="s">
        <v>185</v>
      </c>
      <c r="B178" s="125" t="s">
        <v>69</v>
      </c>
      <c r="C178" s="126" t="s">
        <v>59</v>
      </c>
      <c r="D178" s="126" t="s">
        <v>288</v>
      </c>
      <c r="E178" s="126" t="s">
        <v>63</v>
      </c>
      <c r="F178" s="126" t="s">
        <v>59</v>
      </c>
      <c r="G178" s="126" t="s">
        <v>167</v>
      </c>
      <c r="H178" s="126" t="s">
        <v>72</v>
      </c>
      <c r="I178" s="173">
        <f>I179</f>
        <v>100</v>
      </c>
      <c r="J178" s="173">
        <f>J179</f>
        <v>100</v>
      </c>
    </row>
    <row r="179" spans="1:10" ht="26.25" x14ac:dyDescent="0.25">
      <c r="A179" s="97" t="s">
        <v>129</v>
      </c>
      <c r="B179" s="125" t="s">
        <v>69</v>
      </c>
      <c r="C179" s="126" t="s">
        <v>59</v>
      </c>
      <c r="D179" s="126" t="s">
        <v>288</v>
      </c>
      <c r="E179" s="126" t="s">
        <v>63</v>
      </c>
      <c r="F179" s="126" t="s">
        <v>59</v>
      </c>
      <c r="G179" s="126" t="s">
        <v>167</v>
      </c>
      <c r="H179" s="126" t="s">
        <v>73</v>
      </c>
      <c r="I179" s="173">
        <v>100</v>
      </c>
      <c r="J179" s="173">
        <v>100</v>
      </c>
    </row>
    <row r="180" spans="1:10" x14ac:dyDescent="0.25">
      <c r="A180" s="53" t="s">
        <v>52</v>
      </c>
      <c r="B180" s="54" t="s">
        <v>161</v>
      </c>
      <c r="C180" s="54" t="s">
        <v>60</v>
      </c>
      <c r="D180" s="54" t="s">
        <v>60</v>
      </c>
      <c r="E180" s="54" t="s">
        <v>63</v>
      </c>
      <c r="F180" s="54" t="s">
        <v>60</v>
      </c>
      <c r="G180" s="54" t="s">
        <v>150</v>
      </c>
      <c r="H180" s="54" t="s">
        <v>61</v>
      </c>
      <c r="I180" s="171">
        <f t="shared" ref="I180:J182" si="30">I181</f>
        <v>300</v>
      </c>
      <c r="J180" s="171">
        <f t="shared" si="30"/>
        <v>300</v>
      </c>
    </row>
    <row r="181" spans="1:10" x14ac:dyDescent="0.25">
      <c r="A181" s="35" t="s">
        <v>53</v>
      </c>
      <c r="B181" s="32" t="s">
        <v>161</v>
      </c>
      <c r="C181" s="32" t="s">
        <v>59</v>
      </c>
      <c r="D181" s="32" t="s">
        <v>60</v>
      </c>
      <c r="E181" s="32" t="s">
        <v>63</v>
      </c>
      <c r="F181" s="32" t="s">
        <v>60</v>
      </c>
      <c r="G181" s="32" t="s">
        <v>150</v>
      </c>
      <c r="H181" s="32" t="s">
        <v>61</v>
      </c>
      <c r="I181" s="172">
        <f t="shared" si="30"/>
        <v>300</v>
      </c>
      <c r="J181" s="172">
        <f t="shared" si="30"/>
        <v>300</v>
      </c>
    </row>
    <row r="182" spans="1:10" ht="26.25" x14ac:dyDescent="0.25">
      <c r="A182" s="58" t="s">
        <v>252</v>
      </c>
      <c r="B182" s="30" t="s">
        <v>161</v>
      </c>
      <c r="C182" s="30" t="s">
        <v>59</v>
      </c>
      <c r="D182" s="30" t="s">
        <v>253</v>
      </c>
      <c r="E182" s="30" t="s">
        <v>63</v>
      </c>
      <c r="F182" s="30" t="s">
        <v>60</v>
      </c>
      <c r="G182" s="30" t="s">
        <v>150</v>
      </c>
      <c r="H182" s="30" t="s">
        <v>61</v>
      </c>
      <c r="I182" s="173">
        <f t="shared" si="30"/>
        <v>300</v>
      </c>
      <c r="J182" s="173">
        <f t="shared" si="30"/>
        <v>300</v>
      </c>
    </row>
    <row r="183" spans="1:10" ht="26.25" x14ac:dyDescent="0.25">
      <c r="A183" s="56" t="s">
        <v>213</v>
      </c>
      <c r="B183" s="30" t="s">
        <v>161</v>
      </c>
      <c r="C183" s="30" t="s">
        <v>59</v>
      </c>
      <c r="D183" s="30" t="s">
        <v>253</v>
      </c>
      <c r="E183" s="30" t="s">
        <v>63</v>
      </c>
      <c r="F183" s="30" t="s">
        <v>66</v>
      </c>
      <c r="G183" s="30" t="s">
        <v>150</v>
      </c>
      <c r="H183" s="30" t="s">
        <v>61</v>
      </c>
      <c r="I183" s="173">
        <f t="shared" ref="I183:J184" si="31">I184</f>
        <v>300</v>
      </c>
      <c r="J183" s="173">
        <f t="shared" si="31"/>
        <v>300</v>
      </c>
    </row>
    <row r="184" spans="1:10" x14ac:dyDescent="0.25">
      <c r="A184" s="34" t="s">
        <v>226</v>
      </c>
      <c r="B184" s="30" t="s">
        <v>161</v>
      </c>
      <c r="C184" s="30" t="s">
        <v>59</v>
      </c>
      <c r="D184" s="30" t="s">
        <v>253</v>
      </c>
      <c r="E184" s="30" t="s">
        <v>63</v>
      </c>
      <c r="F184" s="30" t="s">
        <v>66</v>
      </c>
      <c r="G184" s="30" t="s">
        <v>167</v>
      </c>
      <c r="H184" s="30" t="s">
        <v>61</v>
      </c>
      <c r="I184" s="173">
        <f t="shared" si="31"/>
        <v>300</v>
      </c>
      <c r="J184" s="173">
        <f t="shared" si="31"/>
        <v>300</v>
      </c>
    </row>
    <row r="185" spans="1:10" x14ac:dyDescent="0.25">
      <c r="A185" s="34" t="s">
        <v>54</v>
      </c>
      <c r="B185" s="30" t="s">
        <v>161</v>
      </c>
      <c r="C185" s="30" t="s">
        <v>59</v>
      </c>
      <c r="D185" s="30" t="s">
        <v>253</v>
      </c>
      <c r="E185" s="30" t="s">
        <v>63</v>
      </c>
      <c r="F185" s="30" t="s">
        <v>66</v>
      </c>
      <c r="G185" s="30" t="s">
        <v>167</v>
      </c>
      <c r="H185" s="30" t="s">
        <v>187</v>
      </c>
      <c r="I185" s="173">
        <f>I186</f>
        <v>300</v>
      </c>
      <c r="J185" s="173">
        <f>J186</f>
        <v>300</v>
      </c>
    </row>
    <row r="186" spans="1:10" x14ac:dyDescent="0.25">
      <c r="A186" s="34" t="s">
        <v>314</v>
      </c>
      <c r="B186" s="30" t="s">
        <v>161</v>
      </c>
      <c r="C186" s="30" t="s">
        <v>59</v>
      </c>
      <c r="D186" s="30" t="s">
        <v>253</v>
      </c>
      <c r="E186" s="30" t="s">
        <v>63</v>
      </c>
      <c r="F186" s="30" t="s">
        <v>66</v>
      </c>
      <c r="G186" s="30" t="s">
        <v>167</v>
      </c>
      <c r="H186" s="30" t="s">
        <v>313</v>
      </c>
      <c r="I186" s="173">
        <v>300</v>
      </c>
      <c r="J186" s="173">
        <v>300</v>
      </c>
    </row>
    <row r="187" spans="1:10" x14ac:dyDescent="0.25">
      <c r="A187" s="40" t="s">
        <v>56</v>
      </c>
      <c r="B187" s="61"/>
      <c r="C187" s="61"/>
      <c r="D187" s="30"/>
      <c r="E187" s="30"/>
      <c r="F187" s="30"/>
      <c r="G187" s="30"/>
      <c r="H187" s="61"/>
      <c r="I187" s="172">
        <f>I9+I60+I66+I90+I133+I180+I173</f>
        <v>78206.5</v>
      </c>
      <c r="J187" s="172">
        <f>J9+J60+J66+J90+J133+J180+J173</f>
        <v>74366.7</v>
      </c>
    </row>
    <row r="189" spans="1:10" x14ac:dyDescent="0.25">
      <c r="J189" s="107"/>
    </row>
  </sheetData>
  <autoFilter ref="A8:J187" xr:uid="{00000000-0009-0000-0000-000003000000}"/>
  <mergeCells count="11">
    <mergeCell ref="J6:J7"/>
    <mergeCell ref="E1:J2"/>
    <mergeCell ref="A3:J3"/>
    <mergeCell ref="A1:A2"/>
    <mergeCell ref="A6:A7"/>
    <mergeCell ref="B6:B7"/>
    <mergeCell ref="C6:C7"/>
    <mergeCell ref="D6:G6"/>
    <mergeCell ref="H6:H7"/>
    <mergeCell ref="I6:I7"/>
    <mergeCell ref="A5:J5"/>
  </mergeCells>
  <pageMargins left="0.7" right="0.7" top="0.75" bottom="0.75" header="0.3" footer="0.3"/>
  <pageSetup paperSize="9" scale="71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162"/>
  <sheetViews>
    <sheetView workbookViewId="0">
      <selection activeCell="E1" sqref="E1:G1"/>
    </sheetView>
  </sheetViews>
  <sheetFormatPr defaultRowHeight="15" x14ac:dyDescent="0.25"/>
  <cols>
    <col min="1" max="1" width="60.140625" customWidth="1"/>
    <col min="2" max="2" width="5" bestFit="1" customWidth="1"/>
    <col min="3" max="3" width="4.42578125" bestFit="1" customWidth="1"/>
    <col min="4" max="4" width="5.28515625" customWidth="1"/>
    <col min="5" max="5" width="7.42578125" customWidth="1"/>
    <col min="6" max="6" width="6.5703125" customWidth="1"/>
  </cols>
  <sheetData>
    <row r="1" spans="1:7" ht="87" customHeight="1" x14ac:dyDescent="0.25">
      <c r="A1" s="3"/>
      <c r="B1" s="192"/>
      <c r="C1" s="204"/>
      <c r="D1" s="204"/>
      <c r="E1" s="192" t="s">
        <v>374</v>
      </c>
      <c r="F1" s="204"/>
      <c r="G1" s="204"/>
    </row>
    <row r="2" spans="1:7" ht="66.75" customHeight="1" x14ac:dyDescent="0.25">
      <c r="A2" s="203" t="s">
        <v>324</v>
      </c>
      <c r="B2" s="204"/>
      <c r="C2" s="204"/>
      <c r="D2" s="204"/>
      <c r="E2" s="188"/>
      <c r="F2" s="188"/>
      <c r="G2" s="188"/>
    </row>
    <row r="4" spans="1:7" x14ac:dyDescent="0.25">
      <c r="A4" s="201" t="s">
        <v>0</v>
      </c>
      <c r="B4" s="202"/>
      <c r="C4" s="202"/>
      <c r="D4" s="202"/>
      <c r="E4" s="188"/>
      <c r="F4" s="188"/>
      <c r="G4" s="188"/>
    </row>
    <row r="5" spans="1:7" x14ac:dyDescent="0.25">
      <c r="A5" s="194" t="s">
        <v>22</v>
      </c>
      <c r="B5" s="198" t="s">
        <v>25</v>
      </c>
      <c r="C5" s="198"/>
      <c r="D5" s="198"/>
      <c r="E5" s="198"/>
      <c r="F5" s="199" t="s">
        <v>26</v>
      </c>
      <c r="G5" s="195" t="s">
        <v>325</v>
      </c>
    </row>
    <row r="6" spans="1:7" x14ac:dyDescent="0.25">
      <c r="A6" s="194"/>
      <c r="B6" s="43" t="s">
        <v>27</v>
      </c>
      <c r="C6" s="43" t="s">
        <v>28</v>
      </c>
      <c r="D6" s="43" t="s">
        <v>183</v>
      </c>
      <c r="E6" s="43" t="s">
        <v>29</v>
      </c>
      <c r="F6" s="200"/>
      <c r="G6" s="196"/>
    </row>
    <row r="7" spans="1:7" x14ac:dyDescent="0.25">
      <c r="A7" s="63">
        <v>1</v>
      </c>
      <c r="B7" s="64" t="s">
        <v>71</v>
      </c>
      <c r="C7" s="64" t="s">
        <v>79</v>
      </c>
      <c r="D7" s="64">
        <v>4</v>
      </c>
      <c r="E7" s="64">
        <v>5</v>
      </c>
      <c r="F7" s="64">
        <v>6</v>
      </c>
      <c r="G7" s="64">
        <v>7</v>
      </c>
    </row>
    <row r="8" spans="1:7" s="9" customFormat="1" ht="26.25" x14ac:dyDescent="0.25">
      <c r="A8" s="35" t="s">
        <v>289</v>
      </c>
      <c r="B8" s="32" t="s">
        <v>245</v>
      </c>
      <c r="C8" s="32" t="s">
        <v>63</v>
      </c>
      <c r="D8" s="32" t="s">
        <v>60</v>
      </c>
      <c r="E8" s="32" t="s">
        <v>150</v>
      </c>
      <c r="F8" s="32" t="s">
        <v>61</v>
      </c>
      <c r="G8" s="172">
        <f>G9+G16</f>
        <v>2646.9</v>
      </c>
    </row>
    <row r="9" spans="1:7" s="10" customFormat="1" ht="26.25" x14ac:dyDescent="0.25">
      <c r="A9" s="34" t="s">
        <v>246</v>
      </c>
      <c r="B9" s="30" t="s">
        <v>245</v>
      </c>
      <c r="C9" s="30" t="s">
        <v>63</v>
      </c>
      <c r="D9" s="30" t="s">
        <v>59</v>
      </c>
      <c r="E9" s="30" t="s">
        <v>150</v>
      </c>
      <c r="F9" s="30" t="s">
        <v>61</v>
      </c>
      <c r="G9" s="173">
        <f>G10+G13</f>
        <v>400</v>
      </c>
    </row>
    <row r="10" spans="1:7" ht="26.25" x14ac:dyDescent="0.25">
      <c r="A10" s="97" t="s">
        <v>221</v>
      </c>
      <c r="B10" s="30" t="s">
        <v>245</v>
      </c>
      <c r="C10" s="30" t="s">
        <v>63</v>
      </c>
      <c r="D10" s="30" t="s">
        <v>59</v>
      </c>
      <c r="E10" s="30" t="s">
        <v>160</v>
      </c>
      <c r="F10" s="30" t="s">
        <v>61</v>
      </c>
      <c r="G10" s="173">
        <f>G11</f>
        <v>400</v>
      </c>
    </row>
    <row r="11" spans="1:7" ht="26.25" x14ac:dyDescent="0.25">
      <c r="A11" s="34" t="s">
        <v>185</v>
      </c>
      <c r="B11" s="30" t="s">
        <v>245</v>
      </c>
      <c r="C11" s="30" t="s">
        <v>63</v>
      </c>
      <c r="D11" s="30" t="s">
        <v>59</v>
      </c>
      <c r="E11" s="30" t="s">
        <v>160</v>
      </c>
      <c r="F11" s="30" t="s">
        <v>72</v>
      </c>
      <c r="G11" s="173">
        <f>G12</f>
        <v>400</v>
      </c>
    </row>
    <row r="12" spans="1:7" ht="26.25" x14ac:dyDescent="0.25">
      <c r="A12" s="34" t="s">
        <v>129</v>
      </c>
      <c r="B12" s="95" t="s">
        <v>245</v>
      </c>
      <c r="C12" s="95" t="s">
        <v>63</v>
      </c>
      <c r="D12" s="95" t="s">
        <v>59</v>
      </c>
      <c r="E12" s="95" t="s">
        <v>160</v>
      </c>
      <c r="F12" s="95" t="s">
        <v>73</v>
      </c>
      <c r="G12" s="173">
        <v>400</v>
      </c>
    </row>
    <row r="13" spans="1:7" ht="39" x14ac:dyDescent="0.25">
      <c r="A13" s="97" t="s">
        <v>300</v>
      </c>
      <c r="B13" s="126" t="s">
        <v>245</v>
      </c>
      <c r="C13" s="126" t="s">
        <v>63</v>
      </c>
      <c r="D13" s="126" t="s">
        <v>59</v>
      </c>
      <c r="E13" s="125" t="s">
        <v>301</v>
      </c>
      <c r="F13" s="125" t="s">
        <v>61</v>
      </c>
      <c r="G13" s="173">
        <f t="shared" ref="G13" si="0">G14</f>
        <v>0</v>
      </c>
    </row>
    <row r="14" spans="1:7" ht="26.25" x14ac:dyDescent="0.25">
      <c r="A14" s="34" t="s">
        <v>185</v>
      </c>
      <c r="B14" s="126" t="s">
        <v>245</v>
      </c>
      <c r="C14" s="126" t="s">
        <v>63</v>
      </c>
      <c r="D14" s="126" t="s">
        <v>59</v>
      </c>
      <c r="E14" s="125" t="s">
        <v>301</v>
      </c>
      <c r="F14" s="125" t="s">
        <v>72</v>
      </c>
      <c r="G14" s="173">
        <f>G15</f>
        <v>0</v>
      </c>
    </row>
    <row r="15" spans="1:7" ht="26.25" x14ac:dyDescent="0.25">
      <c r="A15" s="34" t="s">
        <v>129</v>
      </c>
      <c r="B15" s="126" t="s">
        <v>245</v>
      </c>
      <c r="C15" s="126" t="s">
        <v>63</v>
      </c>
      <c r="D15" s="126" t="s">
        <v>59</v>
      </c>
      <c r="E15" s="125" t="s">
        <v>301</v>
      </c>
      <c r="F15" s="125" t="s">
        <v>73</v>
      </c>
      <c r="G15" s="173">
        <v>0</v>
      </c>
    </row>
    <row r="16" spans="1:7" ht="26.25" x14ac:dyDescent="0.25">
      <c r="A16" s="34" t="s">
        <v>247</v>
      </c>
      <c r="B16" s="95" t="s">
        <v>245</v>
      </c>
      <c r="C16" s="95" t="s">
        <v>63</v>
      </c>
      <c r="D16" s="95" t="s">
        <v>62</v>
      </c>
      <c r="E16" s="95" t="s">
        <v>150</v>
      </c>
      <c r="F16" s="95" t="s">
        <v>61</v>
      </c>
      <c r="G16" s="173">
        <f t="shared" ref="G16:G17" si="1">G17</f>
        <v>2246.9</v>
      </c>
    </row>
    <row r="17" spans="1:7" ht="26.25" x14ac:dyDescent="0.25">
      <c r="A17" s="97" t="s">
        <v>221</v>
      </c>
      <c r="B17" s="30" t="s">
        <v>245</v>
      </c>
      <c r="C17" s="30" t="s">
        <v>63</v>
      </c>
      <c r="D17" s="30" t="s">
        <v>62</v>
      </c>
      <c r="E17" s="30" t="s">
        <v>160</v>
      </c>
      <c r="F17" s="30" t="s">
        <v>61</v>
      </c>
      <c r="G17" s="173">
        <f t="shared" si="1"/>
        <v>2246.9</v>
      </c>
    </row>
    <row r="18" spans="1:7" s="9" customFormat="1" ht="26.25" x14ac:dyDescent="0.25">
      <c r="A18" s="34" t="s">
        <v>185</v>
      </c>
      <c r="B18" s="30" t="s">
        <v>245</v>
      </c>
      <c r="C18" s="30" t="s">
        <v>63</v>
      </c>
      <c r="D18" s="30" t="s">
        <v>62</v>
      </c>
      <c r="E18" s="30" t="s">
        <v>160</v>
      </c>
      <c r="F18" s="30" t="s">
        <v>72</v>
      </c>
      <c r="G18" s="173">
        <f>G19</f>
        <v>2246.9</v>
      </c>
    </row>
    <row r="19" spans="1:7" s="10" customFormat="1" ht="26.25" x14ac:dyDescent="0.25">
      <c r="A19" s="34" t="s">
        <v>129</v>
      </c>
      <c r="B19" s="126" t="s">
        <v>245</v>
      </c>
      <c r="C19" s="126" t="s">
        <v>63</v>
      </c>
      <c r="D19" s="126" t="s">
        <v>62</v>
      </c>
      <c r="E19" s="126" t="s">
        <v>160</v>
      </c>
      <c r="F19" s="126" t="s">
        <v>73</v>
      </c>
      <c r="G19" s="173">
        <v>2246.9</v>
      </c>
    </row>
    <row r="20" spans="1:7" s="10" customFormat="1" ht="25.5" x14ac:dyDescent="0.25">
      <c r="A20" s="145" t="s">
        <v>248</v>
      </c>
      <c r="B20" s="131" t="s">
        <v>249</v>
      </c>
      <c r="C20" s="131" t="s">
        <v>63</v>
      </c>
      <c r="D20" s="131" t="s">
        <v>60</v>
      </c>
      <c r="E20" s="131" t="s">
        <v>150</v>
      </c>
      <c r="F20" s="131" t="s">
        <v>61</v>
      </c>
      <c r="G20" s="172">
        <f>G21+G27</f>
        <v>630</v>
      </c>
    </row>
    <row r="21" spans="1:7" s="10" customFormat="1" ht="25.5" x14ac:dyDescent="0.25">
      <c r="A21" s="29" t="s">
        <v>282</v>
      </c>
      <c r="B21" s="164" t="s">
        <v>249</v>
      </c>
      <c r="C21" s="164" t="s">
        <v>65</v>
      </c>
      <c r="D21" s="164" t="s">
        <v>60</v>
      </c>
      <c r="E21" s="126" t="s">
        <v>150</v>
      </c>
      <c r="F21" s="126" t="s">
        <v>61</v>
      </c>
      <c r="G21" s="173">
        <f t="shared" ref="G21" si="2">G22</f>
        <v>230</v>
      </c>
    </row>
    <row r="22" spans="1:7" s="10" customFormat="1" ht="25.5" x14ac:dyDescent="0.25">
      <c r="A22" s="29" t="s">
        <v>283</v>
      </c>
      <c r="B22" s="164" t="s">
        <v>249</v>
      </c>
      <c r="C22" s="164" t="s">
        <v>65</v>
      </c>
      <c r="D22" s="164" t="s">
        <v>284</v>
      </c>
      <c r="E22" s="126" t="s">
        <v>150</v>
      </c>
      <c r="F22" s="126" t="s">
        <v>61</v>
      </c>
      <c r="G22" s="173">
        <f>G23</f>
        <v>230</v>
      </c>
    </row>
    <row r="23" spans="1:7" s="10" customFormat="1" x14ac:dyDescent="0.25">
      <c r="A23" s="97" t="s">
        <v>285</v>
      </c>
      <c r="B23" s="164" t="s">
        <v>249</v>
      </c>
      <c r="C23" s="164" t="s">
        <v>65</v>
      </c>
      <c r="D23" s="164" t="s">
        <v>284</v>
      </c>
      <c r="E23" s="164" t="s">
        <v>160</v>
      </c>
      <c r="F23" s="164" t="s">
        <v>61</v>
      </c>
      <c r="G23" s="173">
        <f>G24</f>
        <v>230</v>
      </c>
    </row>
    <row r="24" spans="1:7" s="10" customFormat="1" ht="26.25" x14ac:dyDescent="0.25">
      <c r="A24" s="162" t="s">
        <v>185</v>
      </c>
      <c r="B24" s="164" t="s">
        <v>249</v>
      </c>
      <c r="C24" s="164" t="s">
        <v>65</v>
      </c>
      <c r="D24" s="164" t="s">
        <v>284</v>
      </c>
      <c r="E24" s="164" t="s">
        <v>160</v>
      </c>
      <c r="F24" s="164" t="s">
        <v>72</v>
      </c>
      <c r="G24" s="173">
        <f>G25</f>
        <v>230</v>
      </c>
    </row>
    <row r="25" spans="1:7" s="10" customFormat="1" ht="26.25" x14ac:dyDescent="0.25">
      <c r="A25" s="34" t="s">
        <v>185</v>
      </c>
      <c r="B25" s="164" t="s">
        <v>249</v>
      </c>
      <c r="C25" s="164" t="s">
        <v>65</v>
      </c>
      <c r="D25" s="164" t="s">
        <v>284</v>
      </c>
      <c r="E25" s="164" t="s">
        <v>160</v>
      </c>
      <c r="F25" s="164" t="s">
        <v>73</v>
      </c>
      <c r="G25" s="173">
        <v>230</v>
      </c>
    </row>
    <row r="26" spans="1:7" s="10" customFormat="1" ht="26.25" x14ac:dyDescent="0.25">
      <c r="A26" s="34" t="s">
        <v>129</v>
      </c>
      <c r="B26" s="126" t="s">
        <v>249</v>
      </c>
      <c r="C26" s="126" t="s">
        <v>71</v>
      </c>
      <c r="D26" s="126" t="s">
        <v>60</v>
      </c>
      <c r="E26" s="126" t="s">
        <v>150</v>
      </c>
      <c r="F26" s="126" t="s">
        <v>61</v>
      </c>
      <c r="G26" s="173">
        <f t="shared" ref="G26:G27" si="3">G27</f>
        <v>400</v>
      </c>
    </row>
    <row r="27" spans="1:7" s="10" customFormat="1" ht="25.5" x14ac:dyDescent="0.25">
      <c r="A27" s="29" t="s">
        <v>286</v>
      </c>
      <c r="B27" s="126" t="s">
        <v>249</v>
      </c>
      <c r="C27" s="126" t="s">
        <v>71</v>
      </c>
      <c r="D27" s="164" t="s">
        <v>284</v>
      </c>
      <c r="E27" s="126" t="s">
        <v>150</v>
      </c>
      <c r="F27" s="126" t="s">
        <v>61</v>
      </c>
      <c r="G27" s="173">
        <f t="shared" si="3"/>
        <v>400</v>
      </c>
    </row>
    <row r="28" spans="1:7" s="10" customFormat="1" ht="25.5" x14ac:dyDescent="0.25">
      <c r="A28" s="146" t="s">
        <v>283</v>
      </c>
      <c r="B28" s="164" t="s">
        <v>249</v>
      </c>
      <c r="C28" s="164" t="s">
        <v>71</v>
      </c>
      <c r="D28" s="164" t="s">
        <v>284</v>
      </c>
      <c r="E28" s="126" t="s">
        <v>160</v>
      </c>
      <c r="F28" s="126" t="s">
        <v>61</v>
      </c>
      <c r="G28" s="173">
        <f>G29</f>
        <v>400</v>
      </c>
    </row>
    <row r="29" spans="1:7" s="10" customFormat="1" ht="26.25" x14ac:dyDescent="0.25">
      <c r="A29" s="162" t="s">
        <v>185</v>
      </c>
      <c r="B29" s="164" t="s">
        <v>249</v>
      </c>
      <c r="C29" s="164" t="s">
        <v>71</v>
      </c>
      <c r="D29" s="164" t="s">
        <v>284</v>
      </c>
      <c r="E29" s="126" t="s">
        <v>160</v>
      </c>
      <c r="F29" s="126" t="s">
        <v>72</v>
      </c>
      <c r="G29" s="173">
        <f>G30</f>
        <v>400</v>
      </c>
    </row>
    <row r="30" spans="1:7" s="10" customFormat="1" ht="25.5" x14ac:dyDescent="0.25">
      <c r="A30" s="146" t="s">
        <v>129</v>
      </c>
      <c r="B30" s="164" t="s">
        <v>249</v>
      </c>
      <c r="C30" s="164" t="s">
        <v>71</v>
      </c>
      <c r="D30" s="164" t="s">
        <v>284</v>
      </c>
      <c r="E30" s="126" t="s">
        <v>160</v>
      </c>
      <c r="F30" s="126" t="s">
        <v>73</v>
      </c>
      <c r="G30" s="173">
        <v>400</v>
      </c>
    </row>
    <row r="31" spans="1:7" s="9" customFormat="1" ht="26.25" x14ac:dyDescent="0.25">
      <c r="A31" s="55" t="s">
        <v>252</v>
      </c>
      <c r="B31" s="32" t="s">
        <v>253</v>
      </c>
      <c r="C31" s="32" t="s">
        <v>63</v>
      </c>
      <c r="D31" s="32" t="s">
        <v>60</v>
      </c>
      <c r="E31" s="32" t="s">
        <v>150</v>
      </c>
      <c r="F31" s="32" t="s">
        <v>61</v>
      </c>
      <c r="G31" s="172">
        <f>G32+G43+G54+G58</f>
        <v>39650.1</v>
      </c>
    </row>
    <row r="32" spans="1:7" s="9" customFormat="1" ht="26.25" x14ac:dyDescent="0.25">
      <c r="A32" s="56" t="s">
        <v>210</v>
      </c>
      <c r="B32" s="30" t="s">
        <v>253</v>
      </c>
      <c r="C32" s="30" t="s">
        <v>63</v>
      </c>
      <c r="D32" s="30" t="s">
        <v>59</v>
      </c>
      <c r="E32" s="30" t="s">
        <v>150</v>
      </c>
      <c r="F32" s="30" t="s">
        <v>61</v>
      </c>
      <c r="G32" s="173">
        <f>G33+G40</f>
        <v>21875.9</v>
      </c>
    </row>
    <row r="33" spans="1:7" s="9" customFormat="1" x14ac:dyDescent="0.25">
      <c r="A33" s="134" t="s">
        <v>154</v>
      </c>
      <c r="B33" s="30" t="s">
        <v>253</v>
      </c>
      <c r="C33" s="30" t="s">
        <v>63</v>
      </c>
      <c r="D33" s="30" t="s">
        <v>59</v>
      </c>
      <c r="E33" s="30" t="s">
        <v>155</v>
      </c>
      <c r="F33" s="30" t="s">
        <v>61</v>
      </c>
      <c r="G33" s="173">
        <f>G34+G36+G38</f>
        <v>21862.9</v>
      </c>
    </row>
    <row r="34" spans="1:7" s="9" customFormat="1" ht="51" x14ac:dyDescent="0.25">
      <c r="A34" s="57" t="s">
        <v>184</v>
      </c>
      <c r="B34" s="30" t="s">
        <v>253</v>
      </c>
      <c r="C34" s="30" t="s">
        <v>63</v>
      </c>
      <c r="D34" s="30" t="s">
        <v>59</v>
      </c>
      <c r="E34" s="30" t="s">
        <v>155</v>
      </c>
      <c r="F34" s="30" t="s">
        <v>137</v>
      </c>
      <c r="G34" s="173">
        <f>G35</f>
        <v>21648.9</v>
      </c>
    </row>
    <row r="35" spans="1:7" s="9" customFormat="1" ht="25.5" x14ac:dyDescent="0.25">
      <c r="A35" s="57" t="s">
        <v>152</v>
      </c>
      <c r="B35" s="30" t="s">
        <v>253</v>
      </c>
      <c r="C35" s="30" t="s">
        <v>63</v>
      </c>
      <c r="D35" s="30" t="s">
        <v>59</v>
      </c>
      <c r="E35" s="30" t="s">
        <v>155</v>
      </c>
      <c r="F35" s="30" t="s">
        <v>153</v>
      </c>
      <c r="G35" s="173">
        <v>21648.9</v>
      </c>
    </row>
    <row r="36" spans="1:7" s="9" customFormat="1" ht="25.5" x14ac:dyDescent="0.25">
      <c r="A36" s="57" t="s">
        <v>185</v>
      </c>
      <c r="B36" s="30" t="s">
        <v>253</v>
      </c>
      <c r="C36" s="30" t="s">
        <v>63</v>
      </c>
      <c r="D36" s="30" t="s">
        <v>59</v>
      </c>
      <c r="E36" s="30" t="s">
        <v>155</v>
      </c>
      <c r="F36" s="30" t="s">
        <v>72</v>
      </c>
      <c r="G36" s="173">
        <f>G37</f>
        <v>182.2</v>
      </c>
    </row>
    <row r="37" spans="1:7" s="9" customFormat="1" ht="26.25" x14ac:dyDescent="0.25">
      <c r="A37" s="34" t="s">
        <v>129</v>
      </c>
      <c r="B37" s="30" t="s">
        <v>253</v>
      </c>
      <c r="C37" s="30" t="s">
        <v>63</v>
      </c>
      <c r="D37" s="30" t="s">
        <v>59</v>
      </c>
      <c r="E37" s="30" t="s">
        <v>155</v>
      </c>
      <c r="F37" s="30" t="s">
        <v>73</v>
      </c>
      <c r="G37" s="173">
        <v>182.2</v>
      </c>
    </row>
    <row r="38" spans="1:7" s="9" customFormat="1" x14ac:dyDescent="0.25">
      <c r="A38" s="34" t="s">
        <v>33</v>
      </c>
      <c r="B38" s="30" t="s">
        <v>253</v>
      </c>
      <c r="C38" s="30" t="s">
        <v>63</v>
      </c>
      <c r="D38" s="30" t="s">
        <v>59</v>
      </c>
      <c r="E38" s="30" t="s">
        <v>155</v>
      </c>
      <c r="F38" s="30" t="s">
        <v>77</v>
      </c>
      <c r="G38" s="173">
        <f>G39</f>
        <v>31.8</v>
      </c>
    </row>
    <row r="39" spans="1:7" s="9" customFormat="1" x14ac:dyDescent="0.25">
      <c r="A39" s="97" t="s">
        <v>365</v>
      </c>
      <c r="B39" s="30" t="s">
        <v>253</v>
      </c>
      <c r="C39" s="30" t="s">
        <v>63</v>
      </c>
      <c r="D39" s="30" t="s">
        <v>59</v>
      </c>
      <c r="E39" s="30" t="s">
        <v>155</v>
      </c>
      <c r="F39" s="30" t="s">
        <v>156</v>
      </c>
      <c r="G39" s="173">
        <v>31.8</v>
      </c>
    </row>
    <row r="40" spans="1:7" s="9" customFormat="1" x14ac:dyDescent="0.25">
      <c r="A40" s="39" t="s">
        <v>46</v>
      </c>
      <c r="B40" s="95" t="s">
        <v>253</v>
      </c>
      <c r="C40" s="95" t="s">
        <v>63</v>
      </c>
      <c r="D40" s="95" t="s">
        <v>59</v>
      </c>
      <c r="E40" s="95" t="s">
        <v>175</v>
      </c>
      <c r="F40" s="30" t="s">
        <v>61</v>
      </c>
      <c r="G40" s="173">
        <f>G41</f>
        <v>13</v>
      </c>
    </row>
    <row r="41" spans="1:7" s="9" customFormat="1" ht="25.5" x14ac:dyDescent="0.25">
      <c r="A41" s="57" t="s">
        <v>185</v>
      </c>
      <c r="B41" s="95" t="s">
        <v>253</v>
      </c>
      <c r="C41" s="95" t="s">
        <v>63</v>
      </c>
      <c r="D41" s="95" t="s">
        <v>59</v>
      </c>
      <c r="E41" s="30" t="s">
        <v>175</v>
      </c>
      <c r="F41" s="30" t="s">
        <v>72</v>
      </c>
      <c r="G41" s="173">
        <f>G42</f>
        <v>13</v>
      </c>
    </row>
    <row r="42" spans="1:7" s="9" customFormat="1" ht="25.5" x14ac:dyDescent="0.25">
      <c r="A42" s="39" t="s">
        <v>129</v>
      </c>
      <c r="B42" s="95" t="s">
        <v>253</v>
      </c>
      <c r="C42" s="95" t="s">
        <v>63</v>
      </c>
      <c r="D42" s="95" t="s">
        <v>59</v>
      </c>
      <c r="E42" s="30" t="s">
        <v>175</v>
      </c>
      <c r="F42" s="30" t="s">
        <v>73</v>
      </c>
      <c r="G42" s="173">
        <v>13</v>
      </c>
    </row>
    <row r="43" spans="1:7" s="9" customFormat="1" ht="39" x14ac:dyDescent="0.25">
      <c r="A43" s="97" t="s">
        <v>212</v>
      </c>
      <c r="B43" s="30" t="s">
        <v>253</v>
      </c>
      <c r="C43" s="30" t="s">
        <v>63</v>
      </c>
      <c r="D43" s="30" t="s">
        <v>62</v>
      </c>
      <c r="E43" s="30" t="s">
        <v>150</v>
      </c>
      <c r="F43" s="30" t="s">
        <v>61</v>
      </c>
      <c r="G43" s="173">
        <f>G44+G51</f>
        <v>15617.099999999999</v>
      </c>
    </row>
    <row r="44" spans="1:7" s="9" customFormat="1" ht="26.25" x14ac:dyDescent="0.25">
      <c r="A44" s="97" t="s">
        <v>356</v>
      </c>
      <c r="B44" s="30" t="s">
        <v>253</v>
      </c>
      <c r="C44" s="30" t="s">
        <v>63</v>
      </c>
      <c r="D44" s="30" t="s">
        <v>62</v>
      </c>
      <c r="E44" s="30" t="s">
        <v>168</v>
      </c>
      <c r="F44" s="30" t="s">
        <v>61</v>
      </c>
      <c r="G44" s="173">
        <f>G45+G47+G49</f>
        <v>15450.3</v>
      </c>
    </row>
    <row r="45" spans="1:7" s="9" customFormat="1" ht="51" x14ac:dyDescent="0.25">
      <c r="A45" s="57" t="s">
        <v>184</v>
      </c>
      <c r="B45" s="30" t="s">
        <v>253</v>
      </c>
      <c r="C45" s="30" t="s">
        <v>63</v>
      </c>
      <c r="D45" s="30" t="s">
        <v>62</v>
      </c>
      <c r="E45" s="30" t="s">
        <v>168</v>
      </c>
      <c r="F45" s="30" t="s">
        <v>137</v>
      </c>
      <c r="G45" s="173">
        <f>G46</f>
        <v>11128.9</v>
      </c>
    </row>
    <row r="46" spans="1:7" s="9" customFormat="1" x14ac:dyDescent="0.25">
      <c r="A46" s="97" t="s">
        <v>38</v>
      </c>
      <c r="B46" s="30" t="s">
        <v>253</v>
      </c>
      <c r="C46" s="30" t="s">
        <v>63</v>
      </c>
      <c r="D46" s="30" t="s">
        <v>62</v>
      </c>
      <c r="E46" s="30" t="s">
        <v>168</v>
      </c>
      <c r="F46" s="30" t="s">
        <v>138</v>
      </c>
      <c r="G46" s="173">
        <v>11128.9</v>
      </c>
    </row>
    <row r="47" spans="1:7" s="10" customFormat="1" ht="25.5" x14ac:dyDescent="0.25">
      <c r="A47" s="57" t="s">
        <v>185</v>
      </c>
      <c r="B47" s="30" t="s">
        <v>253</v>
      </c>
      <c r="C47" s="30" t="s">
        <v>63</v>
      </c>
      <c r="D47" s="30" t="s">
        <v>62</v>
      </c>
      <c r="E47" s="30" t="s">
        <v>168</v>
      </c>
      <c r="F47" s="30" t="s">
        <v>72</v>
      </c>
      <c r="G47" s="173">
        <f>G48</f>
        <v>4224.1000000000004</v>
      </c>
    </row>
    <row r="48" spans="1:7" ht="26.25" x14ac:dyDescent="0.25">
      <c r="A48" s="34" t="s">
        <v>129</v>
      </c>
      <c r="B48" s="30" t="s">
        <v>253</v>
      </c>
      <c r="C48" s="30" t="s">
        <v>63</v>
      </c>
      <c r="D48" s="30" t="s">
        <v>62</v>
      </c>
      <c r="E48" s="30" t="s">
        <v>168</v>
      </c>
      <c r="F48" s="30" t="s">
        <v>73</v>
      </c>
      <c r="G48" s="173">
        <v>4224.1000000000004</v>
      </c>
    </row>
    <row r="49" spans="1:7" x14ac:dyDescent="0.25">
      <c r="A49" s="34" t="s">
        <v>33</v>
      </c>
      <c r="B49" s="30" t="s">
        <v>253</v>
      </c>
      <c r="C49" s="30" t="s">
        <v>63</v>
      </c>
      <c r="D49" s="30" t="s">
        <v>62</v>
      </c>
      <c r="E49" s="30" t="s">
        <v>168</v>
      </c>
      <c r="F49" s="30" t="s">
        <v>77</v>
      </c>
      <c r="G49" s="173">
        <f>G50</f>
        <v>97.3</v>
      </c>
    </row>
    <row r="50" spans="1:7" x14ac:dyDescent="0.25">
      <c r="A50" s="97" t="s">
        <v>365</v>
      </c>
      <c r="B50" s="30" t="s">
        <v>253</v>
      </c>
      <c r="C50" s="30" t="s">
        <v>63</v>
      </c>
      <c r="D50" s="30" t="s">
        <v>62</v>
      </c>
      <c r="E50" s="30" t="s">
        <v>168</v>
      </c>
      <c r="F50" s="30" t="s">
        <v>156</v>
      </c>
      <c r="G50" s="173">
        <v>97.3</v>
      </c>
    </row>
    <row r="51" spans="1:7" s="9" customFormat="1" x14ac:dyDescent="0.25">
      <c r="A51" s="39" t="s">
        <v>46</v>
      </c>
      <c r="B51" s="95" t="s">
        <v>253</v>
      </c>
      <c r="C51" s="95" t="s">
        <v>63</v>
      </c>
      <c r="D51" s="95" t="s">
        <v>62</v>
      </c>
      <c r="E51" s="95" t="s">
        <v>175</v>
      </c>
      <c r="F51" s="30" t="s">
        <v>61</v>
      </c>
      <c r="G51" s="173">
        <f t="shared" ref="G51" si="4">G52</f>
        <v>166.8</v>
      </c>
    </row>
    <row r="52" spans="1:7" s="9" customFormat="1" ht="25.5" x14ac:dyDescent="0.25">
      <c r="A52" s="57" t="s">
        <v>185</v>
      </c>
      <c r="B52" s="95" t="s">
        <v>253</v>
      </c>
      <c r="C52" s="95" t="s">
        <v>63</v>
      </c>
      <c r="D52" s="95" t="s">
        <v>62</v>
      </c>
      <c r="E52" s="30" t="s">
        <v>175</v>
      </c>
      <c r="F52" s="30" t="s">
        <v>72</v>
      </c>
      <c r="G52" s="173">
        <f>G53</f>
        <v>166.8</v>
      </c>
    </row>
    <row r="53" spans="1:7" s="9" customFormat="1" ht="25.5" x14ac:dyDescent="0.25">
      <c r="A53" s="39" t="s">
        <v>129</v>
      </c>
      <c r="B53" s="95" t="s">
        <v>253</v>
      </c>
      <c r="C53" s="95" t="s">
        <v>63</v>
      </c>
      <c r="D53" s="95" t="s">
        <v>62</v>
      </c>
      <c r="E53" s="30" t="s">
        <v>175</v>
      </c>
      <c r="F53" s="30" t="s">
        <v>73</v>
      </c>
      <c r="G53" s="173">
        <v>166.8</v>
      </c>
    </row>
    <row r="54" spans="1:7" s="9" customFormat="1" ht="39" x14ac:dyDescent="0.25">
      <c r="A54" s="56" t="s">
        <v>213</v>
      </c>
      <c r="B54" s="30" t="s">
        <v>253</v>
      </c>
      <c r="C54" s="30" t="s">
        <v>63</v>
      </c>
      <c r="D54" s="30" t="s">
        <v>66</v>
      </c>
      <c r="E54" s="30" t="s">
        <v>150</v>
      </c>
      <c r="F54" s="30" t="s">
        <v>61</v>
      </c>
      <c r="G54" s="173">
        <f t="shared" ref="G54:G55" si="5">G55</f>
        <v>300</v>
      </c>
    </row>
    <row r="55" spans="1:7" s="9" customFormat="1" x14ac:dyDescent="0.25">
      <c r="A55" s="34" t="s">
        <v>226</v>
      </c>
      <c r="B55" s="30" t="s">
        <v>253</v>
      </c>
      <c r="C55" s="30" t="s">
        <v>63</v>
      </c>
      <c r="D55" s="30" t="s">
        <v>66</v>
      </c>
      <c r="E55" s="30" t="s">
        <v>167</v>
      </c>
      <c r="F55" s="30" t="s">
        <v>61</v>
      </c>
      <c r="G55" s="173">
        <f t="shared" si="5"/>
        <v>300</v>
      </c>
    </row>
    <row r="56" spans="1:7" s="10" customFormat="1" x14ac:dyDescent="0.25">
      <c r="A56" s="34" t="s">
        <v>54</v>
      </c>
      <c r="B56" s="30" t="s">
        <v>253</v>
      </c>
      <c r="C56" s="30" t="s">
        <v>63</v>
      </c>
      <c r="D56" s="30" t="s">
        <v>66</v>
      </c>
      <c r="E56" s="30" t="s">
        <v>167</v>
      </c>
      <c r="F56" s="30" t="s">
        <v>187</v>
      </c>
      <c r="G56" s="173">
        <f>G57</f>
        <v>300</v>
      </c>
    </row>
    <row r="57" spans="1:7" x14ac:dyDescent="0.25">
      <c r="A57" s="34" t="s">
        <v>314</v>
      </c>
      <c r="B57" s="30" t="s">
        <v>253</v>
      </c>
      <c r="C57" s="30" t="s">
        <v>63</v>
      </c>
      <c r="D57" s="30" t="s">
        <v>66</v>
      </c>
      <c r="E57" s="30" t="s">
        <v>167</v>
      </c>
      <c r="F57" s="30" t="s">
        <v>313</v>
      </c>
      <c r="G57" s="173">
        <v>300</v>
      </c>
    </row>
    <row r="58" spans="1:7" ht="26.25" x14ac:dyDescent="0.25">
      <c r="A58" s="56" t="s">
        <v>209</v>
      </c>
      <c r="B58" s="30" t="s">
        <v>253</v>
      </c>
      <c r="C58" s="30" t="s">
        <v>63</v>
      </c>
      <c r="D58" s="30" t="s">
        <v>64</v>
      </c>
      <c r="E58" s="30" t="s">
        <v>150</v>
      </c>
      <c r="F58" s="30" t="s">
        <v>61</v>
      </c>
      <c r="G58" s="173">
        <f t="shared" ref="G58" si="6">G59</f>
        <v>1857.1</v>
      </c>
    </row>
    <row r="59" spans="1:7" x14ac:dyDescent="0.25">
      <c r="A59" s="57" t="s">
        <v>355</v>
      </c>
      <c r="B59" s="30" t="s">
        <v>253</v>
      </c>
      <c r="C59" s="30" t="s">
        <v>63</v>
      </c>
      <c r="D59" s="30" t="s">
        <v>64</v>
      </c>
      <c r="E59" s="30" t="s">
        <v>151</v>
      </c>
      <c r="F59" s="30" t="s">
        <v>61</v>
      </c>
      <c r="G59" s="173">
        <f>G60</f>
        <v>1857.1</v>
      </c>
    </row>
    <row r="60" spans="1:7" ht="51" x14ac:dyDescent="0.25">
      <c r="A60" s="57" t="s">
        <v>184</v>
      </c>
      <c r="B60" s="30" t="s">
        <v>253</v>
      </c>
      <c r="C60" s="30" t="s">
        <v>63</v>
      </c>
      <c r="D60" s="30" t="s">
        <v>64</v>
      </c>
      <c r="E60" s="30" t="s">
        <v>151</v>
      </c>
      <c r="F60" s="30" t="s">
        <v>137</v>
      </c>
      <c r="G60" s="173">
        <f>G61</f>
        <v>1857.1</v>
      </c>
    </row>
    <row r="61" spans="1:7" ht="25.5" x14ac:dyDescent="0.25">
      <c r="A61" s="57" t="s">
        <v>152</v>
      </c>
      <c r="B61" s="30" t="s">
        <v>253</v>
      </c>
      <c r="C61" s="30" t="s">
        <v>63</v>
      </c>
      <c r="D61" s="30" t="s">
        <v>64</v>
      </c>
      <c r="E61" s="30" t="s">
        <v>151</v>
      </c>
      <c r="F61" s="30" t="s">
        <v>153</v>
      </c>
      <c r="G61" s="173">
        <v>1857.1</v>
      </c>
    </row>
    <row r="62" spans="1:7" ht="26.25" x14ac:dyDescent="0.25">
      <c r="A62" s="35" t="s">
        <v>287</v>
      </c>
      <c r="B62" s="131" t="s">
        <v>288</v>
      </c>
      <c r="C62" s="131" t="s">
        <v>63</v>
      </c>
      <c r="D62" s="131" t="s">
        <v>60</v>
      </c>
      <c r="E62" s="131" t="s">
        <v>150</v>
      </c>
      <c r="F62" s="131" t="s">
        <v>61</v>
      </c>
      <c r="G62" s="172">
        <f>G63</f>
        <v>100</v>
      </c>
    </row>
    <row r="63" spans="1:7" ht="39" x14ac:dyDescent="0.25">
      <c r="A63" s="34" t="s">
        <v>225</v>
      </c>
      <c r="B63" s="126" t="s">
        <v>288</v>
      </c>
      <c r="C63" s="126" t="s">
        <v>63</v>
      </c>
      <c r="D63" s="126" t="s">
        <v>59</v>
      </c>
      <c r="E63" s="126" t="s">
        <v>150</v>
      </c>
      <c r="F63" s="126" t="s">
        <v>61</v>
      </c>
      <c r="G63" s="173">
        <f t="shared" ref="G63:G64" si="7">G64</f>
        <v>100</v>
      </c>
    </row>
    <row r="64" spans="1:7" x14ac:dyDescent="0.25">
      <c r="A64" s="34" t="s">
        <v>226</v>
      </c>
      <c r="B64" s="126" t="s">
        <v>288</v>
      </c>
      <c r="C64" s="126" t="s">
        <v>63</v>
      </c>
      <c r="D64" s="126" t="s">
        <v>59</v>
      </c>
      <c r="E64" s="126" t="s">
        <v>167</v>
      </c>
      <c r="F64" s="126" t="s">
        <v>61</v>
      </c>
      <c r="G64" s="173">
        <f t="shared" si="7"/>
        <v>100</v>
      </c>
    </row>
    <row r="65" spans="1:7" ht="26.25" x14ac:dyDescent="0.25">
      <c r="A65" s="34" t="s">
        <v>185</v>
      </c>
      <c r="B65" s="126" t="s">
        <v>288</v>
      </c>
      <c r="C65" s="126" t="s">
        <v>63</v>
      </c>
      <c r="D65" s="126" t="s">
        <v>59</v>
      </c>
      <c r="E65" s="126" t="s">
        <v>167</v>
      </c>
      <c r="F65" s="126" t="s">
        <v>72</v>
      </c>
      <c r="G65" s="173">
        <f>G66</f>
        <v>100</v>
      </c>
    </row>
    <row r="66" spans="1:7" ht="26.25" x14ac:dyDescent="0.25">
      <c r="A66" s="97" t="s">
        <v>129</v>
      </c>
      <c r="B66" s="126" t="s">
        <v>288</v>
      </c>
      <c r="C66" s="126" t="s">
        <v>63</v>
      </c>
      <c r="D66" s="126" t="s">
        <v>59</v>
      </c>
      <c r="E66" s="126" t="s">
        <v>167</v>
      </c>
      <c r="F66" s="126" t="s">
        <v>73</v>
      </c>
      <c r="G66" s="173">
        <v>100</v>
      </c>
    </row>
    <row r="67" spans="1:7" ht="26.25" x14ac:dyDescent="0.25">
      <c r="A67" s="36" t="s">
        <v>268</v>
      </c>
      <c r="B67" s="32" t="s">
        <v>267</v>
      </c>
      <c r="C67" s="32" t="s">
        <v>63</v>
      </c>
      <c r="D67" s="32" t="s">
        <v>60</v>
      </c>
      <c r="E67" s="32" t="s">
        <v>150</v>
      </c>
      <c r="F67" s="32" t="s">
        <v>61</v>
      </c>
      <c r="G67" s="172">
        <f>G68+G75</f>
        <v>3122.9</v>
      </c>
    </row>
    <row r="68" spans="1:7" ht="26.25" x14ac:dyDescent="0.25">
      <c r="A68" s="37" t="s">
        <v>173</v>
      </c>
      <c r="B68" s="30" t="s">
        <v>267</v>
      </c>
      <c r="C68" s="30" t="s">
        <v>63</v>
      </c>
      <c r="D68" s="30" t="s">
        <v>59</v>
      </c>
      <c r="E68" s="30" t="s">
        <v>150</v>
      </c>
      <c r="F68" s="30" t="s">
        <v>61</v>
      </c>
      <c r="G68" s="173">
        <f>G72+G69</f>
        <v>2655</v>
      </c>
    </row>
    <row r="69" spans="1:7" x14ac:dyDescent="0.25">
      <c r="A69" s="37" t="s">
        <v>359</v>
      </c>
      <c r="B69" s="30" t="s">
        <v>267</v>
      </c>
      <c r="C69" s="30" t="s">
        <v>63</v>
      </c>
      <c r="D69" s="30" t="s">
        <v>59</v>
      </c>
      <c r="E69" s="95" t="s">
        <v>190</v>
      </c>
      <c r="F69" s="30" t="s">
        <v>61</v>
      </c>
      <c r="G69" s="173">
        <f>G70</f>
        <v>1425</v>
      </c>
    </row>
    <row r="70" spans="1:7" s="9" customFormat="1" ht="51" x14ac:dyDescent="0.25">
      <c r="A70" s="57" t="s">
        <v>184</v>
      </c>
      <c r="B70" s="30" t="s">
        <v>267</v>
      </c>
      <c r="C70" s="30" t="s">
        <v>63</v>
      </c>
      <c r="D70" s="30" t="s">
        <v>59</v>
      </c>
      <c r="E70" s="95" t="s">
        <v>190</v>
      </c>
      <c r="F70" s="30" t="s">
        <v>137</v>
      </c>
      <c r="G70" s="173">
        <f>G71</f>
        <v>1425</v>
      </c>
    </row>
    <row r="71" spans="1:7" x14ac:dyDescent="0.25">
      <c r="A71" s="34" t="s">
        <v>38</v>
      </c>
      <c r="B71" s="30" t="s">
        <v>267</v>
      </c>
      <c r="C71" s="30" t="s">
        <v>63</v>
      </c>
      <c r="D71" s="30" t="s">
        <v>59</v>
      </c>
      <c r="E71" s="95" t="s">
        <v>190</v>
      </c>
      <c r="F71" s="30" t="s">
        <v>138</v>
      </c>
      <c r="G71" s="173">
        <v>1425</v>
      </c>
    </row>
    <row r="72" spans="1:7" ht="26.25" x14ac:dyDescent="0.25">
      <c r="A72" s="97" t="s">
        <v>269</v>
      </c>
      <c r="B72" s="30" t="s">
        <v>267</v>
      </c>
      <c r="C72" s="30" t="s">
        <v>63</v>
      </c>
      <c r="D72" s="30" t="s">
        <v>59</v>
      </c>
      <c r="E72" s="30" t="s">
        <v>217</v>
      </c>
      <c r="F72" s="30" t="s">
        <v>61</v>
      </c>
      <c r="G72" s="173">
        <f>G73</f>
        <v>1230</v>
      </c>
    </row>
    <row r="73" spans="1:7" s="9" customFormat="1" ht="51" x14ac:dyDescent="0.25">
      <c r="A73" s="57" t="s">
        <v>184</v>
      </c>
      <c r="B73" s="30" t="s">
        <v>267</v>
      </c>
      <c r="C73" s="30" t="s">
        <v>63</v>
      </c>
      <c r="D73" s="30" t="s">
        <v>59</v>
      </c>
      <c r="E73" s="30" t="s">
        <v>217</v>
      </c>
      <c r="F73" s="30" t="s">
        <v>137</v>
      </c>
      <c r="G73" s="173">
        <f>G74</f>
        <v>1230</v>
      </c>
    </row>
    <row r="74" spans="1:7" s="10" customFormat="1" x14ac:dyDescent="0.25">
      <c r="A74" s="34" t="s">
        <v>38</v>
      </c>
      <c r="B74" s="30" t="s">
        <v>267</v>
      </c>
      <c r="C74" s="30" t="s">
        <v>63</v>
      </c>
      <c r="D74" s="30" t="s">
        <v>59</v>
      </c>
      <c r="E74" s="30" t="s">
        <v>217</v>
      </c>
      <c r="F74" s="30" t="s">
        <v>138</v>
      </c>
      <c r="G74" s="173">
        <v>1230</v>
      </c>
    </row>
    <row r="75" spans="1:7" x14ac:dyDescent="0.25">
      <c r="A75" s="106" t="s">
        <v>270</v>
      </c>
      <c r="B75" s="95" t="s">
        <v>267</v>
      </c>
      <c r="C75" s="95" t="s">
        <v>63</v>
      </c>
      <c r="D75" s="95" t="s">
        <v>62</v>
      </c>
      <c r="E75" s="95" t="s">
        <v>150</v>
      </c>
      <c r="F75" s="95" t="s">
        <v>61</v>
      </c>
      <c r="G75" s="173">
        <f>G76</f>
        <v>467.9</v>
      </c>
    </row>
    <row r="76" spans="1:7" ht="26.25" x14ac:dyDescent="0.25">
      <c r="A76" s="97" t="s">
        <v>221</v>
      </c>
      <c r="B76" s="95" t="s">
        <v>267</v>
      </c>
      <c r="C76" s="95" t="s">
        <v>63</v>
      </c>
      <c r="D76" s="95" t="s">
        <v>62</v>
      </c>
      <c r="E76" s="95" t="s">
        <v>160</v>
      </c>
      <c r="F76" s="95" t="s">
        <v>61</v>
      </c>
      <c r="G76" s="173">
        <f>G77</f>
        <v>467.9</v>
      </c>
    </row>
    <row r="77" spans="1:7" ht="51" x14ac:dyDescent="0.25">
      <c r="A77" s="57" t="s">
        <v>184</v>
      </c>
      <c r="B77" s="95" t="s">
        <v>267</v>
      </c>
      <c r="C77" s="95" t="s">
        <v>63</v>
      </c>
      <c r="D77" s="95" t="s">
        <v>62</v>
      </c>
      <c r="E77" s="95" t="s">
        <v>160</v>
      </c>
      <c r="F77" s="95" t="s">
        <v>137</v>
      </c>
      <c r="G77" s="173">
        <f>G78</f>
        <v>467.9</v>
      </c>
    </row>
    <row r="78" spans="1:7" s="9" customFormat="1" x14ac:dyDescent="0.25">
      <c r="A78" s="97" t="s">
        <v>38</v>
      </c>
      <c r="B78" s="95" t="s">
        <v>267</v>
      </c>
      <c r="C78" s="95" t="s">
        <v>63</v>
      </c>
      <c r="D78" s="95" t="s">
        <v>62</v>
      </c>
      <c r="E78" s="95" t="s">
        <v>160</v>
      </c>
      <c r="F78" s="95" t="s">
        <v>138</v>
      </c>
      <c r="G78" s="173">
        <v>467.9</v>
      </c>
    </row>
    <row r="79" spans="1:7" s="9" customFormat="1" ht="38.25" x14ac:dyDescent="0.25">
      <c r="A79" s="145" t="s">
        <v>275</v>
      </c>
      <c r="B79" s="50" t="s">
        <v>276</v>
      </c>
      <c r="C79" s="50" t="s">
        <v>63</v>
      </c>
      <c r="D79" s="50" t="s">
        <v>60</v>
      </c>
      <c r="E79" s="50" t="s">
        <v>150</v>
      </c>
      <c r="F79" s="50" t="s">
        <v>61</v>
      </c>
      <c r="G79" s="176">
        <f>G80+G85+G90+G95</f>
        <v>13449.6</v>
      </c>
    </row>
    <row r="80" spans="1:7" s="9" customFormat="1" ht="25.5" x14ac:dyDescent="0.25">
      <c r="A80" s="29" t="s">
        <v>128</v>
      </c>
      <c r="B80" s="49" t="s">
        <v>276</v>
      </c>
      <c r="C80" s="49" t="s">
        <v>65</v>
      </c>
      <c r="D80" s="49" t="s">
        <v>60</v>
      </c>
      <c r="E80" s="49" t="s">
        <v>150</v>
      </c>
      <c r="F80" s="49" t="s">
        <v>61</v>
      </c>
      <c r="G80" s="175">
        <f t="shared" ref="G80" si="8">G81</f>
        <v>1214</v>
      </c>
    </row>
    <row r="81" spans="1:7" s="9" customFormat="1" ht="25.5" x14ac:dyDescent="0.25">
      <c r="A81" s="29" t="s">
        <v>178</v>
      </c>
      <c r="B81" s="49" t="s">
        <v>276</v>
      </c>
      <c r="C81" s="49" t="s">
        <v>65</v>
      </c>
      <c r="D81" s="49" t="s">
        <v>59</v>
      </c>
      <c r="E81" s="49" t="s">
        <v>150</v>
      </c>
      <c r="F81" s="49" t="s">
        <v>61</v>
      </c>
      <c r="G81" s="175">
        <f>G82</f>
        <v>1214</v>
      </c>
    </row>
    <row r="82" spans="1:7" s="9" customFormat="1" ht="26.25" x14ac:dyDescent="0.25">
      <c r="A82" s="97" t="s">
        <v>221</v>
      </c>
      <c r="B82" s="49" t="s">
        <v>276</v>
      </c>
      <c r="C82" s="49" t="s">
        <v>65</v>
      </c>
      <c r="D82" s="49" t="s">
        <v>59</v>
      </c>
      <c r="E82" s="95" t="s">
        <v>160</v>
      </c>
      <c r="F82" s="49" t="s">
        <v>61</v>
      </c>
      <c r="G82" s="175">
        <f>G83</f>
        <v>1214</v>
      </c>
    </row>
    <row r="83" spans="1:7" s="9" customFormat="1" ht="25.5" x14ac:dyDescent="0.25">
      <c r="A83" s="57" t="s">
        <v>185</v>
      </c>
      <c r="B83" s="49" t="s">
        <v>276</v>
      </c>
      <c r="C83" s="49" t="s">
        <v>65</v>
      </c>
      <c r="D83" s="49" t="s">
        <v>59</v>
      </c>
      <c r="E83" s="95" t="s">
        <v>160</v>
      </c>
      <c r="F83" s="49" t="s">
        <v>72</v>
      </c>
      <c r="G83" s="175">
        <f>G84</f>
        <v>1214</v>
      </c>
    </row>
    <row r="84" spans="1:7" s="9" customFormat="1" ht="25.5" x14ac:dyDescent="0.25">
      <c r="A84" s="39" t="s">
        <v>129</v>
      </c>
      <c r="B84" s="49" t="s">
        <v>276</v>
      </c>
      <c r="C84" s="49" t="s">
        <v>65</v>
      </c>
      <c r="D84" s="49" t="s">
        <v>59</v>
      </c>
      <c r="E84" s="95" t="s">
        <v>160</v>
      </c>
      <c r="F84" s="49" t="s">
        <v>73</v>
      </c>
      <c r="G84" s="175">
        <v>1214</v>
      </c>
    </row>
    <row r="85" spans="1:7" s="9" customFormat="1" ht="26.25" x14ac:dyDescent="0.25">
      <c r="A85" s="41" t="s">
        <v>75</v>
      </c>
      <c r="B85" s="49" t="s">
        <v>276</v>
      </c>
      <c r="C85" s="49" t="s">
        <v>71</v>
      </c>
      <c r="D85" s="49" t="s">
        <v>60</v>
      </c>
      <c r="E85" s="49" t="s">
        <v>150</v>
      </c>
      <c r="F85" s="49" t="s">
        <v>61</v>
      </c>
      <c r="G85" s="175">
        <f t="shared" ref="G85:G87" si="9">G86</f>
        <v>458</v>
      </c>
    </row>
    <row r="86" spans="1:7" s="9" customFormat="1" ht="25.5" x14ac:dyDescent="0.25">
      <c r="A86" s="42" t="s">
        <v>176</v>
      </c>
      <c r="B86" s="49" t="s">
        <v>276</v>
      </c>
      <c r="C86" s="49" t="s">
        <v>71</v>
      </c>
      <c r="D86" s="49" t="s">
        <v>59</v>
      </c>
      <c r="E86" s="49" t="s">
        <v>150</v>
      </c>
      <c r="F86" s="49" t="s">
        <v>61</v>
      </c>
      <c r="G86" s="175">
        <f t="shared" si="9"/>
        <v>458</v>
      </c>
    </row>
    <row r="87" spans="1:7" s="9" customFormat="1" ht="25.5" x14ac:dyDescent="0.25">
      <c r="A87" s="42" t="s">
        <v>221</v>
      </c>
      <c r="B87" s="49" t="s">
        <v>276</v>
      </c>
      <c r="C87" s="49" t="s">
        <v>71</v>
      </c>
      <c r="D87" s="49" t="s">
        <v>59</v>
      </c>
      <c r="E87" s="49" t="s">
        <v>160</v>
      </c>
      <c r="F87" s="49" t="s">
        <v>61</v>
      </c>
      <c r="G87" s="175">
        <f t="shared" si="9"/>
        <v>458</v>
      </c>
    </row>
    <row r="88" spans="1:7" s="9" customFormat="1" ht="25.5" x14ac:dyDescent="0.25">
      <c r="A88" s="57" t="s">
        <v>185</v>
      </c>
      <c r="B88" s="49" t="s">
        <v>276</v>
      </c>
      <c r="C88" s="49" t="s">
        <v>71</v>
      </c>
      <c r="D88" s="49" t="s">
        <v>59</v>
      </c>
      <c r="E88" s="49" t="s">
        <v>160</v>
      </c>
      <c r="F88" s="49" t="s">
        <v>72</v>
      </c>
      <c r="G88" s="175">
        <f>G89</f>
        <v>458</v>
      </c>
    </row>
    <row r="89" spans="1:7" s="9" customFormat="1" ht="25.5" x14ac:dyDescent="0.25">
      <c r="A89" s="39" t="s">
        <v>129</v>
      </c>
      <c r="B89" s="49" t="s">
        <v>276</v>
      </c>
      <c r="C89" s="49" t="s">
        <v>71</v>
      </c>
      <c r="D89" s="49" t="s">
        <v>59</v>
      </c>
      <c r="E89" s="49" t="s">
        <v>160</v>
      </c>
      <c r="F89" s="49" t="s">
        <v>73</v>
      </c>
      <c r="G89" s="175">
        <v>458</v>
      </c>
    </row>
    <row r="90" spans="1:7" s="9" customFormat="1" ht="26.25" x14ac:dyDescent="0.25">
      <c r="A90" s="41" t="s">
        <v>49</v>
      </c>
      <c r="B90" s="62" t="s">
        <v>276</v>
      </c>
      <c r="C90" s="62" t="s">
        <v>79</v>
      </c>
      <c r="D90" s="62" t="s">
        <v>60</v>
      </c>
      <c r="E90" s="62" t="s">
        <v>150</v>
      </c>
      <c r="F90" s="62" t="s">
        <v>61</v>
      </c>
      <c r="G90" s="175">
        <f t="shared" ref="G90:G92" si="10">G91</f>
        <v>10484</v>
      </c>
    </row>
    <row r="91" spans="1:7" s="9" customFormat="1" ht="39" x14ac:dyDescent="0.25">
      <c r="A91" s="41" t="s">
        <v>220</v>
      </c>
      <c r="B91" s="49" t="s">
        <v>276</v>
      </c>
      <c r="C91" s="49" t="s">
        <v>79</v>
      </c>
      <c r="D91" s="49" t="s">
        <v>59</v>
      </c>
      <c r="E91" s="49" t="s">
        <v>150</v>
      </c>
      <c r="F91" s="49" t="s">
        <v>61</v>
      </c>
      <c r="G91" s="175">
        <f t="shared" si="10"/>
        <v>10484</v>
      </c>
    </row>
    <row r="92" spans="1:7" s="9" customFormat="1" x14ac:dyDescent="0.25">
      <c r="A92" s="41" t="s">
        <v>277</v>
      </c>
      <c r="B92" s="49" t="s">
        <v>276</v>
      </c>
      <c r="C92" s="49" t="s">
        <v>79</v>
      </c>
      <c r="D92" s="49" t="s">
        <v>59</v>
      </c>
      <c r="E92" s="49" t="s">
        <v>278</v>
      </c>
      <c r="F92" s="49" t="s">
        <v>61</v>
      </c>
      <c r="G92" s="175">
        <f t="shared" si="10"/>
        <v>10484</v>
      </c>
    </row>
    <row r="93" spans="1:7" s="9" customFormat="1" x14ac:dyDescent="0.25">
      <c r="A93" s="34" t="s">
        <v>33</v>
      </c>
      <c r="B93" s="49" t="s">
        <v>276</v>
      </c>
      <c r="C93" s="49" t="s">
        <v>79</v>
      </c>
      <c r="D93" s="49" t="s">
        <v>59</v>
      </c>
      <c r="E93" s="49" t="s">
        <v>278</v>
      </c>
      <c r="F93" s="49" t="s">
        <v>77</v>
      </c>
      <c r="G93" s="175">
        <f>G94</f>
        <v>10484</v>
      </c>
    </row>
    <row r="94" spans="1:7" s="9" customFormat="1" ht="39" x14ac:dyDescent="0.25">
      <c r="A94" s="41" t="s">
        <v>200</v>
      </c>
      <c r="B94" s="49" t="s">
        <v>276</v>
      </c>
      <c r="C94" s="49" t="s">
        <v>79</v>
      </c>
      <c r="D94" s="49" t="s">
        <v>59</v>
      </c>
      <c r="E94" s="49" t="s">
        <v>278</v>
      </c>
      <c r="F94" s="49" t="s">
        <v>177</v>
      </c>
      <c r="G94" s="175">
        <v>10484</v>
      </c>
    </row>
    <row r="95" spans="1:7" s="9" customFormat="1" ht="25.5" x14ac:dyDescent="0.25">
      <c r="A95" s="39" t="s">
        <v>222</v>
      </c>
      <c r="B95" s="95" t="s">
        <v>276</v>
      </c>
      <c r="C95" s="98" t="s">
        <v>74</v>
      </c>
      <c r="D95" s="98" t="s">
        <v>60</v>
      </c>
      <c r="E95" s="98" t="s">
        <v>150</v>
      </c>
      <c r="F95" s="95" t="s">
        <v>61</v>
      </c>
      <c r="G95" s="175">
        <f>G96+G100</f>
        <v>1293.5999999999999</v>
      </c>
    </row>
    <row r="96" spans="1:7" s="9" customFormat="1" ht="25.5" x14ac:dyDescent="0.25">
      <c r="A96" s="39" t="s">
        <v>279</v>
      </c>
      <c r="B96" s="95" t="s">
        <v>276</v>
      </c>
      <c r="C96" s="98" t="s">
        <v>74</v>
      </c>
      <c r="D96" s="98" t="s">
        <v>59</v>
      </c>
      <c r="E96" s="98" t="s">
        <v>150</v>
      </c>
      <c r="F96" s="95" t="s">
        <v>61</v>
      </c>
      <c r="G96" s="175">
        <f t="shared" ref="G96:G97" si="11">G97</f>
        <v>1140.5999999999999</v>
      </c>
    </row>
    <row r="97" spans="1:7" s="9" customFormat="1" ht="25.5" x14ac:dyDescent="0.25">
      <c r="A97" s="39" t="s">
        <v>221</v>
      </c>
      <c r="B97" s="95" t="s">
        <v>276</v>
      </c>
      <c r="C97" s="98" t="s">
        <v>74</v>
      </c>
      <c r="D97" s="98" t="s">
        <v>59</v>
      </c>
      <c r="E97" s="98" t="s">
        <v>160</v>
      </c>
      <c r="F97" s="95" t="s">
        <v>61</v>
      </c>
      <c r="G97" s="175">
        <f t="shared" si="11"/>
        <v>1140.5999999999999</v>
      </c>
    </row>
    <row r="98" spans="1:7" s="9" customFormat="1" ht="25.5" x14ac:dyDescent="0.25">
      <c r="A98" s="57" t="s">
        <v>185</v>
      </c>
      <c r="B98" s="95" t="s">
        <v>276</v>
      </c>
      <c r="C98" s="98" t="s">
        <v>74</v>
      </c>
      <c r="D98" s="98" t="s">
        <v>59</v>
      </c>
      <c r="E98" s="98" t="s">
        <v>160</v>
      </c>
      <c r="F98" s="95" t="s">
        <v>72</v>
      </c>
      <c r="G98" s="175">
        <f>G99</f>
        <v>1140.5999999999999</v>
      </c>
    </row>
    <row r="99" spans="1:7" s="9" customFormat="1" ht="25.5" x14ac:dyDescent="0.25">
      <c r="A99" s="39" t="s">
        <v>129</v>
      </c>
      <c r="B99" s="95" t="s">
        <v>276</v>
      </c>
      <c r="C99" s="98" t="s">
        <v>74</v>
      </c>
      <c r="D99" s="98" t="s">
        <v>59</v>
      </c>
      <c r="E99" s="98" t="s">
        <v>160</v>
      </c>
      <c r="F99" s="95" t="s">
        <v>73</v>
      </c>
      <c r="G99" s="175">
        <v>1140.5999999999999</v>
      </c>
    </row>
    <row r="100" spans="1:7" s="9" customFormat="1" ht="25.5" x14ac:dyDescent="0.25">
      <c r="A100" s="140" t="s">
        <v>281</v>
      </c>
      <c r="B100" s="95" t="s">
        <v>276</v>
      </c>
      <c r="C100" s="98" t="s">
        <v>74</v>
      </c>
      <c r="D100" s="98" t="s">
        <v>62</v>
      </c>
      <c r="E100" s="98" t="s">
        <v>150</v>
      </c>
      <c r="F100" s="127" t="s">
        <v>61</v>
      </c>
      <c r="G100" s="175">
        <f t="shared" ref="G100:G101" si="12">G101</f>
        <v>153</v>
      </c>
    </row>
    <row r="101" spans="1:7" s="9" customFormat="1" ht="26.25" x14ac:dyDescent="0.25">
      <c r="A101" s="97" t="s">
        <v>221</v>
      </c>
      <c r="B101" s="95" t="s">
        <v>276</v>
      </c>
      <c r="C101" s="98" t="s">
        <v>74</v>
      </c>
      <c r="D101" s="98" t="s">
        <v>62</v>
      </c>
      <c r="E101" s="98" t="s">
        <v>160</v>
      </c>
      <c r="F101" s="127" t="s">
        <v>61</v>
      </c>
      <c r="G101" s="175">
        <f t="shared" si="12"/>
        <v>153</v>
      </c>
    </row>
    <row r="102" spans="1:7" s="9" customFormat="1" ht="25.5" x14ac:dyDescent="0.25">
      <c r="A102" s="57" t="s">
        <v>185</v>
      </c>
      <c r="B102" s="98" t="s">
        <v>276</v>
      </c>
      <c r="C102" s="98" t="s">
        <v>74</v>
      </c>
      <c r="D102" s="98" t="s">
        <v>62</v>
      </c>
      <c r="E102" s="98" t="s">
        <v>160</v>
      </c>
      <c r="F102" s="49" t="s">
        <v>72</v>
      </c>
      <c r="G102" s="175">
        <f>G103</f>
        <v>153</v>
      </c>
    </row>
    <row r="103" spans="1:7" s="9" customFormat="1" ht="25.5" x14ac:dyDescent="0.25">
      <c r="A103" s="39" t="s">
        <v>129</v>
      </c>
      <c r="B103" s="98" t="s">
        <v>276</v>
      </c>
      <c r="C103" s="98" t="s">
        <v>74</v>
      </c>
      <c r="D103" s="98" t="s">
        <v>62</v>
      </c>
      <c r="E103" s="98" t="s">
        <v>160</v>
      </c>
      <c r="F103" s="49" t="s">
        <v>73</v>
      </c>
      <c r="G103" s="175">
        <v>153</v>
      </c>
    </row>
    <row r="104" spans="1:7" s="9" customFormat="1" ht="39" x14ac:dyDescent="0.25">
      <c r="A104" s="35" t="s">
        <v>261</v>
      </c>
      <c r="B104" s="32" t="s">
        <v>262</v>
      </c>
      <c r="C104" s="32" t="s">
        <v>63</v>
      </c>
      <c r="D104" s="32" t="s">
        <v>60</v>
      </c>
      <c r="E104" s="32" t="s">
        <v>150</v>
      </c>
      <c r="F104" s="32" t="s">
        <v>61</v>
      </c>
      <c r="G104" s="172">
        <f>G105+G117</f>
        <v>151.30000000000001</v>
      </c>
    </row>
    <row r="105" spans="1:7" s="9" customFormat="1" x14ac:dyDescent="0.25">
      <c r="A105" s="34" t="s">
        <v>162</v>
      </c>
      <c r="B105" s="30" t="s">
        <v>262</v>
      </c>
      <c r="C105" s="30" t="s">
        <v>65</v>
      </c>
      <c r="D105" s="30" t="s">
        <v>60</v>
      </c>
      <c r="E105" s="30" t="s">
        <v>150</v>
      </c>
      <c r="F105" s="30" t="s">
        <v>61</v>
      </c>
      <c r="G105" s="173">
        <f>G106+G110</f>
        <v>101.3</v>
      </c>
    </row>
    <row r="106" spans="1:7" s="9" customFormat="1" ht="39" x14ac:dyDescent="0.25">
      <c r="A106" s="34" t="s">
        <v>171</v>
      </c>
      <c r="B106" s="30" t="s">
        <v>262</v>
      </c>
      <c r="C106" s="30" t="s">
        <v>65</v>
      </c>
      <c r="D106" s="30" t="s">
        <v>59</v>
      </c>
      <c r="E106" s="30" t="s">
        <v>150</v>
      </c>
      <c r="F106" s="30" t="s">
        <v>61</v>
      </c>
      <c r="G106" s="173">
        <f t="shared" ref="G106" si="13">G107</f>
        <v>70</v>
      </c>
    </row>
    <row r="107" spans="1:7" s="9" customFormat="1" ht="90" x14ac:dyDescent="0.25">
      <c r="A107" s="97" t="s">
        <v>354</v>
      </c>
      <c r="B107" s="30" t="s">
        <v>262</v>
      </c>
      <c r="C107" s="30" t="s">
        <v>65</v>
      </c>
      <c r="D107" s="30" t="s">
        <v>59</v>
      </c>
      <c r="E107" s="30" t="s">
        <v>172</v>
      </c>
      <c r="F107" s="30" t="s">
        <v>61</v>
      </c>
      <c r="G107" s="173">
        <f>G108</f>
        <v>70</v>
      </c>
    </row>
    <row r="108" spans="1:7" s="9" customFormat="1" ht="25.5" x14ac:dyDescent="0.25">
      <c r="A108" s="57" t="s">
        <v>185</v>
      </c>
      <c r="B108" s="30" t="s">
        <v>262</v>
      </c>
      <c r="C108" s="30" t="s">
        <v>65</v>
      </c>
      <c r="D108" s="30" t="s">
        <v>59</v>
      </c>
      <c r="E108" s="30" t="s">
        <v>172</v>
      </c>
      <c r="F108" s="30" t="s">
        <v>72</v>
      </c>
      <c r="G108" s="173">
        <f>G109</f>
        <v>70</v>
      </c>
    </row>
    <row r="109" spans="1:7" s="9" customFormat="1" ht="26.25" x14ac:dyDescent="0.25">
      <c r="A109" s="34" t="s">
        <v>129</v>
      </c>
      <c r="B109" s="30" t="s">
        <v>262</v>
      </c>
      <c r="C109" s="30" t="s">
        <v>65</v>
      </c>
      <c r="D109" s="30" t="s">
        <v>59</v>
      </c>
      <c r="E109" s="30" t="s">
        <v>172</v>
      </c>
      <c r="F109" s="30" t="s">
        <v>73</v>
      </c>
      <c r="G109" s="173">
        <v>70</v>
      </c>
    </row>
    <row r="110" spans="1:7" s="9" customFormat="1" ht="26.25" x14ac:dyDescent="0.25">
      <c r="A110" s="34" t="s">
        <v>163</v>
      </c>
      <c r="B110" s="30" t="s">
        <v>262</v>
      </c>
      <c r="C110" s="30" t="s">
        <v>65</v>
      </c>
      <c r="D110" s="30" t="s">
        <v>62</v>
      </c>
      <c r="E110" s="30" t="s">
        <v>150</v>
      </c>
      <c r="F110" s="30" t="s">
        <v>61</v>
      </c>
      <c r="G110" s="173">
        <f>G111+G114</f>
        <v>31.3</v>
      </c>
    </row>
    <row r="111" spans="1:7" s="9" customFormat="1" x14ac:dyDescent="0.25">
      <c r="A111" s="37" t="s">
        <v>357</v>
      </c>
      <c r="B111" s="30" t="s">
        <v>262</v>
      </c>
      <c r="C111" s="30" t="s">
        <v>65</v>
      </c>
      <c r="D111" s="30" t="s">
        <v>62</v>
      </c>
      <c r="E111" s="30" t="s">
        <v>164</v>
      </c>
      <c r="F111" s="30" t="s">
        <v>61</v>
      </c>
      <c r="G111" s="173">
        <f>G112</f>
        <v>25</v>
      </c>
    </row>
    <row r="112" spans="1:7" s="9" customFormat="1" ht="51" x14ac:dyDescent="0.25">
      <c r="A112" s="57" t="s">
        <v>184</v>
      </c>
      <c r="B112" s="30" t="s">
        <v>262</v>
      </c>
      <c r="C112" s="30" t="s">
        <v>65</v>
      </c>
      <c r="D112" s="30" t="s">
        <v>62</v>
      </c>
      <c r="E112" s="30" t="s">
        <v>164</v>
      </c>
      <c r="F112" s="30" t="s">
        <v>137</v>
      </c>
      <c r="G112" s="173">
        <f>G113</f>
        <v>25</v>
      </c>
    </row>
    <row r="113" spans="1:7" s="9" customFormat="1" x14ac:dyDescent="0.25">
      <c r="A113" s="57" t="s">
        <v>38</v>
      </c>
      <c r="B113" s="30" t="s">
        <v>262</v>
      </c>
      <c r="C113" s="30" t="s">
        <v>65</v>
      </c>
      <c r="D113" s="30" t="s">
        <v>62</v>
      </c>
      <c r="E113" s="30" t="s">
        <v>164</v>
      </c>
      <c r="F113" s="30" t="s">
        <v>138</v>
      </c>
      <c r="G113" s="173">
        <v>25</v>
      </c>
    </row>
    <row r="114" spans="1:7" s="9" customFormat="1" ht="26.25" x14ac:dyDescent="0.25">
      <c r="A114" s="106" t="s">
        <v>358</v>
      </c>
      <c r="B114" s="30" t="s">
        <v>262</v>
      </c>
      <c r="C114" s="30" t="s">
        <v>65</v>
      </c>
      <c r="D114" s="30" t="s">
        <v>62</v>
      </c>
      <c r="E114" s="30" t="s">
        <v>211</v>
      </c>
      <c r="F114" s="30" t="s">
        <v>61</v>
      </c>
      <c r="G114" s="173">
        <f>G115</f>
        <v>6.3</v>
      </c>
    </row>
    <row r="115" spans="1:7" s="9" customFormat="1" ht="51" x14ac:dyDescent="0.25">
      <c r="A115" s="57" t="s">
        <v>184</v>
      </c>
      <c r="B115" s="30" t="s">
        <v>262</v>
      </c>
      <c r="C115" s="30" t="s">
        <v>65</v>
      </c>
      <c r="D115" s="30" t="s">
        <v>62</v>
      </c>
      <c r="E115" s="30" t="s">
        <v>211</v>
      </c>
      <c r="F115" s="30" t="s">
        <v>137</v>
      </c>
      <c r="G115" s="173">
        <f>G116</f>
        <v>6.3</v>
      </c>
    </row>
    <row r="116" spans="1:7" s="10" customFormat="1" x14ac:dyDescent="0.25">
      <c r="A116" s="57" t="s">
        <v>38</v>
      </c>
      <c r="B116" s="30" t="s">
        <v>262</v>
      </c>
      <c r="C116" s="30" t="s">
        <v>65</v>
      </c>
      <c r="D116" s="30" t="s">
        <v>62</v>
      </c>
      <c r="E116" s="30" t="s">
        <v>211</v>
      </c>
      <c r="F116" s="30" t="s">
        <v>138</v>
      </c>
      <c r="G116" s="173">
        <v>6.3</v>
      </c>
    </row>
    <row r="117" spans="1:7" s="10" customFormat="1" ht="39" x14ac:dyDescent="0.25">
      <c r="A117" s="106" t="s">
        <v>165</v>
      </c>
      <c r="B117" s="31" t="s">
        <v>262</v>
      </c>
      <c r="C117" s="31" t="s">
        <v>71</v>
      </c>
      <c r="D117" s="31" t="s">
        <v>60</v>
      </c>
      <c r="E117" s="31" t="s">
        <v>150</v>
      </c>
      <c r="F117" s="30" t="s">
        <v>61</v>
      </c>
      <c r="G117" s="173">
        <f t="shared" ref="G117:G118" si="14">G118</f>
        <v>50</v>
      </c>
    </row>
    <row r="118" spans="1:7" s="10" customFormat="1" ht="39" x14ac:dyDescent="0.25">
      <c r="A118" s="106" t="s">
        <v>166</v>
      </c>
      <c r="B118" s="30" t="s">
        <v>262</v>
      </c>
      <c r="C118" s="30" t="s">
        <v>71</v>
      </c>
      <c r="D118" s="30" t="s">
        <v>59</v>
      </c>
      <c r="E118" s="30" t="s">
        <v>150</v>
      </c>
      <c r="F118" s="30" t="s">
        <v>61</v>
      </c>
      <c r="G118" s="173">
        <f t="shared" si="14"/>
        <v>50</v>
      </c>
    </row>
    <row r="119" spans="1:7" s="10" customFormat="1" ht="26.25" x14ac:dyDescent="0.25">
      <c r="A119" s="106" t="s">
        <v>221</v>
      </c>
      <c r="B119" s="30" t="s">
        <v>262</v>
      </c>
      <c r="C119" s="30" t="s">
        <v>71</v>
      </c>
      <c r="D119" s="30" t="s">
        <v>59</v>
      </c>
      <c r="E119" s="30" t="s">
        <v>160</v>
      </c>
      <c r="F119" s="30" t="s">
        <v>61</v>
      </c>
      <c r="G119" s="173">
        <f>G120</f>
        <v>50</v>
      </c>
    </row>
    <row r="120" spans="1:7" s="10" customFormat="1" ht="25.5" x14ac:dyDescent="0.25">
      <c r="A120" s="57" t="s">
        <v>185</v>
      </c>
      <c r="B120" s="30" t="s">
        <v>262</v>
      </c>
      <c r="C120" s="30" t="s">
        <v>71</v>
      </c>
      <c r="D120" s="30" t="s">
        <v>59</v>
      </c>
      <c r="E120" s="30" t="s">
        <v>160</v>
      </c>
      <c r="F120" s="30" t="s">
        <v>72</v>
      </c>
      <c r="G120" s="173">
        <f>G121</f>
        <v>50</v>
      </c>
    </row>
    <row r="121" spans="1:7" ht="26.25" x14ac:dyDescent="0.25">
      <c r="A121" s="34" t="s">
        <v>129</v>
      </c>
      <c r="B121" s="30" t="s">
        <v>262</v>
      </c>
      <c r="C121" s="30" t="s">
        <v>71</v>
      </c>
      <c r="D121" s="30" t="s">
        <v>59</v>
      </c>
      <c r="E121" s="30" t="s">
        <v>160</v>
      </c>
      <c r="F121" s="30" t="s">
        <v>73</v>
      </c>
      <c r="G121" s="173">
        <v>50</v>
      </c>
    </row>
    <row r="122" spans="1:7" x14ac:dyDescent="0.25">
      <c r="A122" s="121" t="s">
        <v>263</v>
      </c>
      <c r="B122" s="32" t="s">
        <v>76</v>
      </c>
      <c r="C122" s="32" t="s">
        <v>63</v>
      </c>
      <c r="D122" s="32" t="s">
        <v>60</v>
      </c>
      <c r="E122" s="32" t="s">
        <v>150</v>
      </c>
      <c r="F122" s="32" t="s">
        <v>61</v>
      </c>
      <c r="G122" s="172">
        <f>G123+G127</f>
        <v>645.9</v>
      </c>
    </row>
    <row r="123" spans="1:7" ht="26.25" x14ac:dyDescent="0.25">
      <c r="A123" s="160" t="s">
        <v>169</v>
      </c>
      <c r="B123" s="161" t="s">
        <v>76</v>
      </c>
      <c r="C123" s="161" t="s">
        <v>63</v>
      </c>
      <c r="D123" s="161" t="s">
        <v>59</v>
      </c>
      <c r="E123" s="161" t="s">
        <v>150</v>
      </c>
      <c r="F123" s="161" t="s">
        <v>61</v>
      </c>
      <c r="G123" s="173">
        <f>G124</f>
        <v>493.8</v>
      </c>
    </row>
    <row r="124" spans="1:7" ht="25.5" x14ac:dyDescent="0.25">
      <c r="A124" s="154" t="s">
        <v>368</v>
      </c>
      <c r="B124" s="30" t="s">
        <v>76</v>
      </c>
      <c r="C124" s="30" t="s">
        <v>63</v>
      </c>
      <c r="D124" s="30" t="s">
        <v>59</v>
      </c>
      <c r="E124" s="30" t="s">
        <v>170</v>
      </c>
      <c r="F124" s="30" t="s">
        <v>61</v>
      </c>
      <c r="G124" s="173">
        <f>G125</f>
        <v>493.8</v>
      </c>
    </row>
    <row r="125" spans="1:7" ht="51" x14ac:dyDescent="0.25">
      <c r="A125" s="57" t="s">
        <v>184</v>
      </c>
      <c r="B125" s="30" t="s">
        <v>76</v>
      </c>
      <c r="C125" s="30" t="s">
        <v>63</v>
      </c>
      <c r="D125" s="30" t="s">
        <v>59</v>
      </c>
      <c r="E125" s="30" t="s">
        <v>170</v>
      </c>
      <c r="F125" s="30" t="s">
        <v>137</v>
      </c>
      <c r="G125" s="173">
        <f>G126</f>
        <v>493.8</v>
      </c>
    </row>
    <row r="126" spans="1:7" ht="26.25" x14ac:dyDescent="0.25">
      <c r="A126" s="34" t="s">
        <v>152</v>
      </c>
      <c r="B126" s="30" t="s">
        <v>76</v>
      </c>
      <c r="C126" s="30" t="s">
        <v>63</v>
      </c>
      <c r="D126" s="30" t="s">
        <v>59</v>
      </c>
      <c r="E126" s="30" t="s">
        <v>170</v>
      </c>
      <c r="F126" s="30" t="s">
        <v>153</v>
      </c>
      <c r="G126" s="173">
        <v>493.8</v>
      </c>
    </row>
    <row r="127" spans="1:7" ht="26.25" x14ac:dyDescent="0.25">
      <c r="A127" s="58" t="s">
        <v>255</v>
      </c>
      <c r="B127" s="30" t="s">
        <v>76</v>
      </c>
      <c r="C127" s="30" t="s">
        <v>63</v>
      </c>
      <c r="D127" s="95" t="s">
        <v>62</v>
      </c>
      <c r="E127" s="95" t="s">
        <v>150</v>
      </c>
      <c r="F127" s="30" t="s">
        <v>61</v>
      </c>
      <c r="G127" s="173">
        <f>G128+G131</f>
        <v>152.1</v>
      </c>
    </row>
    <row r="128" spans="1:7" x14ac:dyDescent="0.25">
      <c r="A128" s="58" t="s">
        <v>256</v>
      </c>
      <c r="B128" s="30" t="s">
        <v>76</v>
      </c>
      <c r="C128" s="30" t="s">
        <v>63</v>
      </c>
      <c r="D128" s="95" t="s">
        <v>62</v>
      </c>
      <c r="E128" s="95" t="s">
        <v>257</v>
      </c>
      <c r="F128" s="30" t="s">
        <v>61</v>
      </c>
      <c r="G128" s="173">
        <f t="shared" ref="G128" si="15">G129</f>
        <v>116.2</v>
      </c>
    </row>
    <row r="129" spans="1:7" ht="25.5" x14ac:dyDescent="0.25">
      <c r="A129" s="57" t="s">
        <v>185</v>
      </c>
      <c r="B129" s="30" t="s">
        <v>76</v>
      </c>
      <c r="C129" s="30" t="s">
        <v>63</v>
      </c>
      <c r="D129" s="30" t="s">
        <v>62</v>
      </c>
      <c r="E129" s="30" t="s">
        <v>257</v>
      </c>
      <c r="F129" s="30" t="s">
        <v>72</v>
      </c>
      <c r="G129" s="173">
        <f>G130</f>
        <v>116.2</v>
      </c>
    </row>
    <row r="130" spans="1:7" ht="26.25" x14ac:dyDescent="0.25">
      <c r="A130" s="97" t="s">
        <v>129</v>
      </c>
      <c r="B130" s="30" t="s">
        <v>76</v>
      </c>
      <c r="C130" s="30" t="s">
        <v>63</v>
      </c>
      <c r="D130" s="30" t="s">
        <v>62</v>
      </c>
      <c r="E130" s="30" t="s">
        <v>257</v>
      </c>
      <c r="F130" s="30" t="s">
        <v>73</v>
      </c>
      <c r="G130" s="173">
        <v>116.2</v>
      </c>
    </row>
    <row r="131" spans="1:7" ht="51.75" x14ac:dyDescent="0.25">
      <c r="A131" s="34" t="s">
        <v>353</v>
      </c>
      <c r="B131" s="30" t="s">
        <v>76</v>
      </c>
      <c r="C131" s="30" t="s">
        <v>63</v>
      </c>
      <c r="D131" s="30" t="s">
        <v>62</v>
      </c>
      <c r="E131" s="30" t="s">
        <v>202</v>
      </c>
      <c r="F131" s="30" t="s">
        <v>61</v>
      </c>
      <c r="G131" s="173">
        <f t="shared" ref="G131" si="16">G132</f>
        <v>35.9</v>
      </c>
    </row>
    <row r="132" spans="1:7" x14ac:dyDescent="0.25">
      <c r="A132" s="34" t="s">
        <v>55</v>
      </c>
      <c r="B132" s="30" t="s">
        <v>76</v>
      </c>
      <c r="C132" s="30" t="s">
        <v>63</v>
      </c>
      <c r="D132" s="30" t="s">
        <v>62</v>
      </c>
      <c r="E132" s="30" t="s">
        <v>202</v>
      </c>
      <c r="F132" s="30" t="s">
        <v>181</v>
      </c>
      <c r="G132" s="173">
        <f>G133</f>
        <v>35.9</v>
      </c>
    </row>
    <row r="133" spans="1:7" x14ac:dyDescent="0.25">
      <c r="A133" s="51" t="s">
        <v>82</v>
      </c>
      <c r="B133" s="30" t="s">
        <v>76</v>
      </c>
      <c r="C133" s="30" t="s">
        <v>63</v>
      </c>
      <c r="D133" s="30" t="s">
        <v>62</v>
      </c>
      <c r="E133" s="30" t="s">
        <v>202</v>
      </c>
      <c r="F133" s="30" t="s">
        <v>182</v>
      </c>
      <c r="G133" s="173">
        <v>35.9</v>
      </c>
    </row>
    <row r="134" spans="1:7" ht="39" x14ac:dyDescent="0.25">
      <c r="A134" s="35" t="s">
        <v>265</v>
      </c>
      <c r="B134" s="32" t="s">
        <v>264</v>
      </c>
      <c r="C134" s="32" t="s">
        <v>63</v>
      </c>
      <c r="D134" s="32" t="s">
        <v>60</v>
      </c>
      <c r="E134" s="32" t="s">
        <v>150</v>
      </c>
      <c r="F134" s="32" t="s">
        <v>61</v>
      </c>
      <c r="G134" s="172">
        <f>G135</f>
        <v>455</v>
      </c>
    </row>
    <row r="135" spans="1:7" ht="39" x14ac:dyDescent="0.25">
      <c r="A135" s="34" t="s">
        <v>214</v>
      </c>
      <c r="B135" s="30" t="s">
        <v>264</v>
      </c>
      <c r="C135" s="30" t="s">
        <v>63</v>
      </c>
      <c r="D135" s="30" t="s">
        <v>62</v>
      </c>
      <c r="E135" s="30" t="s">
        <v>150</v>
      </c>
      <c r="F135" s="30" t="s">
        <v>61</v>
      </c>
      <c r="G135" s="173">
        <f t="shared" ref="G135" si="17">G136</f>
        <v>455</v>
      </c>
    </row>
    <row r="136" spans="1:7" ht="39" x14ac:dyDescent="0.25">
      <c r="A136" s="34" t="s">
        <v>216</v>
      </c>
      <c r="B136" s="30" t="s">
        <v>264</v>
      </c>
      <c r="C136" s="30" t="s">
        <v>63</v>
      </c>
      <c r="D136" s="30" t="s">
        <v>62</v>
      </c>
      <c r="E136" s="30" t="s">
        <v>215</v>
      </c>
      <c r="F136" s="30" t="s">
        <v>61</v>
      </c>
      <c r="G136" s="173">
        <f>G137</f>
        <v>455</v>
      </c>
    </row>
    <row r="137" spans="1:7" ht="25.5" x14ac:dyDescent="0.25">
      <c r="A137" s="57" t="s">
        <v>185</v>
      </c>
      <c r="B137" s="30" t="s">
        <v>264</v>
      </c>
      <c r="C137" s="30" t="s">
        <v>63</v>
      </c>
      <c r="D137" s="30" t="s">
        <v>62</v>
      </c>
      <c r="E137" s="30" t="s">
        <v>215</v>
      </c>
      <c r="F137" s="30" t="s">
        <v>72</v>
      </c>
      <c r="G137" s="173">
        <f>G138</f>
        <v>455</v>
      </c>
    </row>
    <row r="138" spans="1:7" ht="26.25" x14ac:dyDescent="0.25">
      <c r="A138" s="34" t="s">
        <v>129</v>
      </c>
      <c r="B138" s="30" t="s">
        <v>264</v>
      </c>
      <c r="C138" s="30" t="s">
        <v>63</v>
      </c>
      <c r="D138" s="30" t="s">
        <v>62</v>
      </c>
      <c r="E138" s="30" t="s">
        <v>215</v>
      </c>
      <c r="F138" s="30" t="s">
        <v>73</v>
      </c>
      <c r="G138" s="173">
        <v>455</v>
      </c>
    </row>
    <row r="139" spans="1:7" ht="26.25" x14ac:dyDescent="0.25">
      <c r="A139" s="35" t="s">
        <v>271</v>
      </c>
      <c r="B139" s="157" t="s">
        <v>272</v>
      </c>
      <c r="C139" s="157" t="s">
        <v>63</v>
      </c>
      <c r="D139" s="157" t="s">
        <v>60</v>
      </c>
      <c r="E139" s="157" t="s">
        <v>150</v>
      </c>
      <c r="F139" s="32" t="s">
        <v>61</v>
      </c>
      <c r="G139" s="172">
        <f>G144+G140</f>
        <v>9879.2999999999993</v>
      </c>
    </row>
    <row r="140" spans="1:7" ht="26.25" x14ac:dyDescent="0.25">
      <c r="A140" s="34" t="s">
        <v>340</v>
      </c>
      <c r="B140" s="98" t="s">
        <v>272</v>
      </c>
      <c r="C140" s="98" t="s">
        <v>63</v>
      </c>
      <c r="D140" s="98" t="s">
        <v>59</v>
      </c>
      <c r="E140" s="98" t="s">
        <v>150</v>
      </c>
      <c r="F140" s="30" t="s">
        <v>61</v>
      </c>
      <c r="G140" s="173">
        <f>G141</f>
        <v>110</v>
      </c>
    </row>
    <row r="141" spans="1:7" ht="26.25" x14ac:dyDescent="0.25">
      <c r="A141" s="34" t="s">
        <v>342</v>
      </c>
      <c r="B141" s="98" t="s">
        <v>272</v>
      </c>
      <c r="C141" s="98" t="s">
        <v>63</v>
      </c>
      <c r="D141" s="98" t="s">
        <v>59</v>
      </c>
      <c r="E141" s="98" t="s">
        <v>341</v>
      </c>
      <c r="F141" s="30" t="s">
        <v>61</v>
      </c>
      <c r="G141" s="173">
        <f>G142</f>
        <v>110</v>
      </c>
    </row>
    <row r="142" spans="1:7" ht="25.5" x14ac:dyDescent="0.25">
      <c r="A142" s="57" t="s">
        <v>185</v>
      </c>
      <c r="B142" s="98" t="s">
        <v>272</v>
      </c>
      <c r="C142" s="49" t="s">
        <v>63</v>
      </c>
      <c r="D142" s="49" t="s">
        <v>62</v>
      </c>
      <c r="E142" s="98" t="s">
        <v>341</v>
      </c>
      <c r="F142" s="49" t="s">
        <v>72</v>
      </c>
      <c r="G142" s="175">
        <f>G143</f>
        <v>110</v>
      </c>
    </row>
    <row r="143" spans="1:7" ht="26.25" x14ac:dyDescent="0.25">
      <c r="A143" s="34" t="s">
        <v>129</v>
      </c>
      <c r="B143" s="98" t="s">
        <v>272</v>
      </c>
      <c r="C143" s="49" t="s">
        <v>63</v>
      </c>
      <c r="D143" s="49" t="s">
        <v>62</v>
      </c>
      <c r="E143" s="98" t="s">
        <v>341</v>
      </c>
      <c r="F143" s="49" t="s">
        <v>73</v>
      </c>
      <c r="G143" s="175">
        <v>110</v>
      </c>
    </row>
    <row r="144" spans="1:7" ht="26.25" x14ac:dyDescent="0.25">
      <c r="A144" s="34" t="s">
        <v>174</v>
      </c>
      <c r="B144" s="98" t="s">
        <v>272</v>
      </c>
      <c r="C144" s="98" t="s">
        <v>63</v>
      </c>
      <c r="D144" s="98" t="s">
        <v>62</v>
      </c>
      <c r="E144" s="98" t="s">
        <v>150</v>
      </c>
      <c r="F144" s="49" t="s">
        <v>61</v>
      </c>
      <c r="G144" s="175">
        <f>G145</f>
        <v>9769.2999999999993</v>
      </c>
    </row>
    <row r="145" spans="1:7" ht="26.25" x14ac:dyDescent="0.25">
      <c r="A145" s="97" t="s">
        <v>221</v>
      </c>
      <c r="B145" s="98" t="s">
        <v>272</v>
      </c>
      <c r="C145" s="98" t="s">
        <v>63</v>
      </c>
      <c r="D145" s="98" t="s">
        <v>62</v>
      </c>
      <c r="E145" s="98" t="s">
        <v>160</v>
      </c>
      <c r="F145" s="49" t="s">
        <v>61</v>
      </c>
      <c r="G145" s="175">
        <f t="shared" ref="G145" si="18">G146</f>
        <v>9769.2999999999993</v>
      </c>
    </row>
    <row r="146" spans="1:7" ht="25.5" x14ac:dyDescent="0.25">
      <c r="A146" s="57" t="s">
        <v>185</v>
      </c>
      <c r="B146" s="98" t="s">
        <v>272</v>
      </c>
      <c r="C146" s="49" t="s">
        <v>63</v>
      </c>
      <c r="D146" s="49" t="s">
        <v>62</v>
      </c>
      <c r="E146" s="49" t="s">
        <v>160</v>
      </c>
      <c r="F146" s="49" t="s">
        <v>72</v>
      </c>
      <c r="G146" s="175">
        <f>G147</f>
        <v>9769.2999999999993</v>
      </c>
    </row>
    <row r="147" spans="1:7" ht="26.25" x14ac:dyDescent="0.25">
      <c r="A147" s="34" t="s">
        <v>129</v>
      </c>
      <c r="B147" s="98" t="s">
        <v>272</v>
      </c>
      <c r="C147" s="49" t="s">
        <v>63</v>
      </c>
      <c r="D147" s="49" t="s">
        <v>62</v>
      </c>
      <c r="E147" s="49" t="s">
        <v>160</v>
      </c>
      <c r="F147" s="49" t="s">
        <v>73</v>
      </c>
      <c r="G147" s="175">
        <v>9769.2999999999993</v>
      </c>
    </row>
    <row r="148" spans="1:7" ht="39" x14ac:dyDescent="0.25">
      <c r="A148" s="35" t="s">
        <v>259</v>
      </c>
      <c r="B148" s="32" t="s">
        <v>258</v>
      </c>
      <c r="C148" s="32" t="s">
        <v>63</v>
      </c>
      <c r="D148" s="32" t="s">
        <v>60</v>
      </c>
      <c r="E148" s="32" t="s">
        <v>150</v>
      </c>
      <c r="F148" s="32" t="s">
        <v>61</v>
      </c>
      <c r="G148" s="172">
        <f>G149+G153</f>
        <v>162.4</v>
      </c>
    </row>
    <row r="149" spans="1:7" ht="26.25" x14ac:dyDescent="0.25">
      <c r="A149" s="97" t="s">
        <v>260</v>
      </c>
      <c r="B149" s="30" t="s">
        <v>258</v>
      </c>
      <c r="C149" s="30" t="s">
        <v>63</v>
      </c>
      <c r="D149" s="30" t="s">
        <v>62</v>
      </c>
      <c r="E149" s="30" t="s">
        <v>150</v>
      </c>
      <c r="F149" s="30" t="s">
        <v>61</v>
      </c>
      <c r="G149" s="173">
        <f t="shared" ref="G149:G150" si="19">G150</f>
        <v>62.4</v>
      </c>
    </row>
    <row r="150" spans="1:7" ht="51.75" x14ac:dyDescent="0.25">
      <c r="A150" s="97" t="s">
        <v>353</v>
      </c>
      <c r="B150" s="30" t="s">
        <v>258</v>
      </c>
      <c r="C150" s="30" t="s">
        <v>63</v>
      </c>
      <c r="D150" s="30" t="s">
        <v>62</v>
      </c>
      <c r="E150" s="30" t="s">
        <v>202</v>
      </c>
      <c r="F150" s="30" t="s">
        <v>61</v>
      </c>
      <c r="G150" s="173">
        <f t="shared" si="19"/>
        <v>62.4</v>
      </c>
    </row>
    <row r="151" spans="1:7" x14ac:dyDescent="0.25">
      <c r="A151" s="34" t="s">
        <v>55</v>
      </c>
      <c r="B151" s="30" t="s">
        <v>258</v>
      </c>
      <c r="C151" s="30" t="s">
        <v>63</v>
      </c>
      <c r="D151" s="30" t="s">
        <v>62</v>
      </c>
      <c r="E151" s="30" t="s">
        <v>202</v>
      </c>
      <c r="F151" s="30" t="s">
        <v>181</v>
      </c>
      <c r="G151" s="173">
        <f>G152</f>
        <v>62.4</v>
      </c>
    </row>
    <row r="152" spans="1:7" x14ac:dyDescent="0.25">
      <c r="A152" s="51" t="s">
        <v>82</v>
      </c>
      <c r="B152" s="30" t="s">
        <v>258</v>
      </c>
      <c r="C152" s="30" t="s">
        <v>63</v>
      </c>
      <c r="D152" s="30" t="s">
        <v>62</v>
      </c>
      <c r="E152" s="30" t="s">
        <v>202</v>
      </c>
      <c r="F152" s="30" t="s">
        <v>182</v>
      </c>
      <c r="G152" s="173">
        <v>62.4</v>
      </c>
    </row>
    <row r="153" spans="1:7" ht="26.25" x14ac:dyDescent="0.25">
      <c r="A153" s="34" t="s">
        <v>158</v>
      </c>
      <c r="B153" s="30" t="s">
        <v>258</v>
      </c>
      <c r="C153" s="30" t="s">
        <v>63</v>
      </c>
      <c r="D153" s="30" t="s">
        <v>66</v>
      </c>
      <c r="E153" s="30" t="s">
        <v>150</v>
      </c>
      <c r="F153" s="30" t="s">
        <v>61</v>
      </c>
      <c r="G153" s="173">
        <f t="shared" ref="G153:G154" si="20">G154</f>
        <v>100</v>
      </c>
    </row>
    <row r="154" spans="1:7" x14ac:dyDescent="0.25">
      <c r="A154" s="97" t="s">
        <v>236</v>
      </c>
      <c r="B154" s="30" t="s">
        <v>258</v>
      </c>
      <c r="C154" s="30" t="s">
        <v>63</v>
      </c>
      <c r="D154" s="30" t="s">
        <v>66</v>
      </c>
      <c r="E154" s="30" t="s">
        <v>159</v>
      </c>
      <c r="F154" s="30" t="s">
        <v>61</v>
      </c>
      <c r="G154" s="173">
        <f t="shared" si="20"/>
        <v>100</v>
      </c>
    </row>
    <row r="155" spans="1:7" x14ac:dyDescent="0.25">
      <c r="A155" s="34" t="s">
        <v>33</v>
      </c>
      <c r="B155" s="30" t="s">
        <v>258</v>
      </c>
      <c r="C155" s="30" t="s">
        <v>63</v>
      </c>
      <c r="D155" s="30" t="s">
        <v>66</v>
      </c>
      <c r="E155" s="30" t="s">
        <v>159</v>
      </c>
      <c r="F155" s="30" t="s">
        <v>77</v>
      </c>
      <c r="G155" s="173">
        <f>G156</f>
        <v>100</v>
      </c>
    </row>
    <row r="156" spans="1:7" x14ac:dyDescent="0.25">
      <c r="A156" s="34" t="s">
        <v>35</v>
      </c>
      <c r="B156" s="30" t="s">
        <v>258</v>
      </c>
      <c r="C156" s="30" t="s">
        <v>63</v>
      </c>
      <c r="D156" s="30" t="s">
        <v>66</v>
      </c>
      <c r="E156" s="30" t="s">
        <v>159</v>
      </c>
      <c r="F156" s="30" t="s">
        <v>78</v>
      </c>
      <c r="G156" s="173">
        <v>100</v>
      </c>
    </row>
    <row r="157" spans="1:7" ht="26.25" x14ac:dyDescent="0.25">
      <c r="A157" s="121" t="s">
        <v>273</v>
      </c>
      <c r="B157" s="131" t="s">
        <v>274</v>
      </c>
      <c r="C157" s="131" t="s">
        <v>63</v>
      </c>
      <c r="D157" s="131" t="s">
        <v>60</v>
      </c>
      <c r="E157" s="131" t="s">
        <v>150</v>
      </c>
      <c r="F157" s="131" t="s">
        <v>61</v>
      </c>
      <c r="G157" s="172">
        <f>G158</f>
        <v>1116.9000000000001</v>
      </c>
    </row>
    <row r="158" spans="1:7" ht="39" x14ac:dyDescent="0.25">
      <c r="A158" s="97" t="s">
        <v>179</v>
      </c>
      <c r="B158" s="126" t="s">
        <v>274</v>
      </c>
      <c r="C158" s="126" t="s">
        <v>63</v>
      </c>
      <c r="D158" s="126" t="s">
        <v>59</v>
      </c>
      <c r="E158" s="126" t="s">
        <v>150</v>
      </c>
      <c r="F158" s="126" t="s">
        <v>61</v>
      </c>
      <c r="G158" s="173">
        <f>G159</f>
        <v>1116.9000000000001</v>
      </c>
    </row>
    <row r="159" spans="1:7" ht="25.5" x14ac:dyDescent="0.25">
      <c r="A159" s="57" t="s">
        <v>185</v>
      </c>
      <c r="B159" s="126" t="s">
        <v>274</v>
      </c>
      <c r="C159" s="126" t="s">
        <v>63</v>
      </c>
      <c r="D159" s="126" t="s">
        <v>59</v>
      </c>
      <c r="E159" s="126" t="s">
        <v>160</v>
      </c>
      <c r="F159" s="30" t="s">
        <v>72</v>
      </c>
      <c r="G159" s="173">
        <f>G160</f>
        <v>1116.9000000000001</v>
      </c>
    </row>
    <row r="160" spans="1:7" ht="25.5" x14ac:dyDescent="0.25">
      <c r="A160" s="39" t="s">
        <v>129</v>
      </c>
      <c r="B160" s="126" t="s">
        <v>274</v>
      </c>
      <c r="C160" s="126" t="s">
        <v>63</v>
      </c>
      <c r="D160" s="126" t="s">
        <v>59</v>
      </c>
      <c r="E160" s="126" t="s">
        <v>160</v>
      </c>
      <c r="F160" s="30" t="s">
        <v>73</v>
      </c>
      <c r="G160" s="173">
        <v>1116.9000000000001</v>
      </c>
    </row>
    <row r="161" spans="1:7" x14ac:dyDescent="0.25">
      <c r="A161" s="40" t="s">
        <v>56</v>
      </c>
      <c r="B161" s="30"/>
      <c r="C161" s="30"/>
      <c r="D161" s="30"/>
      <c r="E161" s="30"/>
      <c r="F161" s="61"/>
      <c r="G161" s="172">
        <f>G8+G31+G62+G67+G79+G104+G122+G134+G139+G148+G157+G20</f>
        <v>72010.299999999988</v>
      </c>
    </row>
    <row r="162" spans="1:7" x14ac:dyDescent="0.25">
      <c r="G162" s="107"/>
    </row>
  </sheetData>
  <autoFilter ref="A7:G161" xr:uid="{00000000-0009-0000-0000-000004000000}"/>
  <mergeCells count="8">
    <mergeCell ref="F5:F6"/>
    <mergeCell ref="G5:G6"/>
    <mergeCell ref="A4:G4"/>
    <mergeCell ref="A2:G2"/>
    <mergeCell ref="E1:G1"/>
    <mergeCell ref="B1:D1"/>
    <mergeCell ref="A5:A6"/>
    <mergeCell ref="B5:E5"/>
  </mergeCells>
  <pageMargins left="0.7" right="0.7" top="0.75" bottom="0.75" header="0.3" footer="0.3"/>
  <pageSetup paperSize="9" scale="8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156"/>
  <sheetViews>
    <sheetView workbookViewId="0">
      <selection activeCell="E1" sqref="E1:H1"/>
    </sheetView>
  </sheetViews>
  <sheetFormatPr defaultRowHeight="15" x14ac:dyDescent="0.25"/>
  <cols>
    <col min="1" max="1" width="49.85546875" customWidth="1"/>
    <col min="2" max="2" width="6.28515625" customWidth="1"/>
    <col min="3" max="3" width="5.28515625" customWidth="1"/>
    <col min="4" max="4" width="7.42578125" customWidth="1"/>
    <col min="5" max="5" width="7" customWidth="1"/>
    <col min="6" max="6" width="5.85546875" customWidth="1"/>
  </cols>
  <sheetData>
    <row r="1" spans="1:8" ht="82.5" customHeight="1" x14ac:dyDescent="0.25">
      <c r="A1" s="3"/>
      <c r="B1" s="192"/>
      <c r="C1" s="204"/>
      <c r="D1" s="204"/>
      <c r="E1" s="192" t="s">
        <v>375</v>
      </c>
      <c r="F1" s="204"/>
      <c r="G1" s="204"/>
      <c r="H1" s="188"/>
    </row>
    <row r="2" spans="1:8" ht="93.75" customHeight="1" x14ac:dyDescent="0.25">
      <c r="A2" s="203" t="s">
        <v>326</v>
      </c>
      <c r="B2" s="204"/>
      <c r="C2" s="204"/>
      <c r="D2" s="204"/>
      <c r="E2" s="188"/>
      <c r="F2" s="188"/>
      <c r="G2" s="188"/>
      <c r="H2" s="188"/>
    </row>
    <row r="4" spans="1:8" x14ac:dyDescent="0.25">
      <c r="A4" s="193" t="s">
        <v>0</v>
      </c>
      <c r="B4" s="190"/>
      <c r="C4" s="190"/>
      <c r="D4" s="190"/>
      <c r="E4" s="190"/>
      <c r="F4" s="190"/>
      <c r="G4" s="190"/>
      <c r="H4" s="190"/>
    </row>
    <row r="5" spans="1:8" x14ac:dyDescent="0.25">
      <c r="A5" s="194" t="s">
        <v>22</v>
      </c>
      <c r="B5" s="198" t="s">
        <v>25</v>
      </c>
      <c r="C5" s="198"/>
      <c r="D5" s="198"/>
      <c r="E5" s="198"/>
      <c r="F5" s="199" t="s">
        <v>26</v>
      </c>
      <c r="G5" s="195" t="s">
        <v>315</v>
      </c>
      <c r="H5" s="195" t="s">
        <v>321</v>
      </c>
    </row>
    <row r="6" spans="1:8" x14ac:dyDescent="0.25">
      <c r="A6" s="194"/>
      <c r="B6" s="111" t="s">
        <v>27</v>
      </c>
      <c r="C6" s="111" t="s">
        <v>28</v>
      </c>
      <c r="D6" s="111" t="s">
        <v>183</v>
      </c>
      <c r="E6" s="111" t="s">
        <v>29</v>
      </c>
      <c r="F6" s="200"/>
      <c r="G6" s="196"/>
      <c r="H6" s="196"/>
    </row>
    <row r="7" spans="1:8" x14ac:dyDescent="0.25">
      <c r="A7" s="112">
        <v>1</v>
      </c>
      <c r="B7" s="113" t="s">
        <v>71</v>
      </c>
      <c r="C7" s="113" t="s">
        <v>79</v>
      </c>
      <c r="D7" s="113">
        <v>4</v>
      </c>
      <c r="E7" s="113">
        <v>5</v>
      </c>
      <c r="F7" s="113">
        <v>6</v>
      </c>
      <c r="G7" s="113">
        <v>7</v>
      </c>
      <c r="H7" s="113" t="s">
        <v>228</v>
      </c>
    </row>
    <row r="8" spans="1:8" ht="39" x14ac:dyDescent="0.25">
      <c r="A8" s="35" t="s">
        <v>289</v>
      </c>
      <c r="B8" s="131" t="s">
        <v>245</v>
      </c>
      <c r="C8" s="131" t="s">
        <v>63</v>
      </c>
      <c r="D8" s="131" t="s">
        <v>60</v>
      </c>
      <c r="E8" s="131" t="s">
        <v>150</v>
      </c>
      <c r="F8" s="131" t="s">
        <v>61</v>
      </c>
      <c r="G8" s="172">
        <f>G9+G16</f>
        <v>2305.9</v>
      </c>
      <c r="H8" s="172">
        <f>H9+H16</f>
        <v>2305.9</v>
      </c>
    </row>
    <row r="9" spans="1:8" ht="26.25" x14ac:dyDescent="0.25">
      <c r="A9" s="34" t="s">
        <v>246</v>
      </c>
      <c r="B9" s="126" t="s">
        <v>245</v>
      </c>
      <c r="C9" s="126" t="s">
        <v>63</v>
      </c>
      <c r="D9" s="126" t="s">
        <v>59</v>
      </c>
      <c r="E9" s="126" t="s">
        <v>150</v>
      </c>
      <c r="F9" s="126" t="s">
        <v>61</v>
      </c>
      <c r="G9" s="173">
        <f>G10+G13</f>
        <v>400</v>
      </c>
      <c r="H9" s="173">
        <f>H10+H13</f>
        <v>400</v>
      </c>
    </row>
    <row r="10" spans="1:8" ht="26.25" x14ac:dyDescent="0.25">
      <c r="A10" s="97" t="s">
        <v>221</v>
      </c>
      <c r="B10" s="126" t="s">
        <v>245</v>
      </c>
      <c r="C10" s="126" t="s">
        <v>63</v>
      </c>
      <c r="D10" s="126" t="s">
        <v>59</v>
      </c>
      <c r="E10" s="126" t="s">
        <v>160</v>
      </c>
      <c r="F10" s="126" t="s">
        <v>61</v>
      </c>
      <c r="G10" s="173">
        <f t="shared" ref="G10:H11" si="0">G11</f>
        <v>400</v>
      </c>
      <c r="H10" s="173">
        <f t="shared" si="0"/>
        <v>400</v>
      </c>
    </row>
    <row r="11" spans="1:8" ht="26.25" x14ac:dyDescent="0.25">
      <c r="A11" s="34" t="s">
        <v>185</v>
      </c>
      <c r="B11" s="126" t="s">
        <v>245</v>
      </c>
      <c r="C11" s="126" t="s">
        <v>63</v>
      </c>
      <c r="D11" s="126" t="s">
        <v>59</v>
      </c>
      <c r="E11" s="126" t="s">
        <v>160</v>
      </c>
      <c r="F11" s="30" t="s">
        <v>72</v>
      </c>
      <c r="G11" s="173">
        <f t="shared" si="0"/>
        <v>400</v>
      </c>
      <c r="H11" s="173">
        <f t="shared" si="0"/>
        <v>400</v>
      </c>
    </row>
    <row r="12" spans="1:8" ht="26.25" x14ac:dyDescent="0.25">
      <c r="A12" s="34" t="s">
        <v>129</v>
      </c>
      <c r="B12" s="126" t="s">
        <v>245</v>
      </c>
      <c r="C12" s="126" t="s">
        <v>63</v>
      </c>
      <c r="D12" s="126" t="s">
        <v>59</v>
      </c>
      <c r="E12" s="126" t="s">
        <v>160</v>
      </c>
      <c r="F12" s="30" t="s">
        <v>73</v>
      </c>
      <c r="G12" s="173">
        <v>400</v>
      </c>
      <c r="H12" s="173">
        <v>400</v>
      </c>
    </row>
    <row r="13" spans="1:8" ht="51.75" x14ac:dyDescent="0.25">
      <c r="A13" s="97" t="s">
        <v>300</v>
      </c>
      <c r="B13" s="126" t="s">
        <v>245</v>
      </c>
      <c r="C13" s="126" t="s">
        <v>63</v>
      </c>
      <c r="D13" s="126" t="s">
        <v>59</v>
      </c>
      <c r="E13" s="125" t="s">
        <v>301</v>
      </c>
      <c r="F13" s="125" t="s">
        <v>61</v>
      </c>
      <c r="G13" s="173">
        <f t="shared" ref="G13:H13" si="1">G14</f>
        <v>0</v>
      </c>
      <c r="H13" s="173">
        <f t="shared" si="1"/>
        <v>0</v>
      </c>
    </row>
    <row r="14" spans="1:8" ht="26.25" x14ac:dyDescent="0.25">
      <c r="A14" s="34" t="s">
        <v>185</v>
      </c>
      <c r="B14" s="126" t="s">
        <v>245</v>
      </c>
      <c r="C14" s="126" t="s">
        <v>63</v>
      </c>
      <c r="D14" s="126" t="s">
        <v>59</v>
      </c>
      <c r="E14" s="125" t="s">
        <v>301</v>
      </c>
      <c r="F14" s="125" t="s">
        <v>72</v>
      </c>
      <c r="G14" s="173">
        <f>G15</f>
        <v>0</v>
      </c>
      <c r="H14" s="173">
        <f>H15</f>
        <v>0</v>
      </c>
    </row>
    <row r="15" spans="1:8" ht="26.25" x14ac:dyDescent="0.25">
      <c r="A15" s="34" t="s">
        <v>129</v>
      </c>
      <c r="B15" s="126" t="s">
        <v>245</v>
      </c>
      <c r="C15" s="126" t="s">
        <v>63</v>
      </c>
      <c r="D15" s="126" t="s">
        <v>59</v>
      </c>
      <c r="E15" s="125" t="s">
        <v>301</v>
      </c>
      <c r="F15" s="125" t="s">
        <v>73</v>
      </c>
      <c r="G15" s="173">
        <v>0</v>
      </c>
      <c r="H15" s="173">
        <v>0</v>
      </c>
    </row>
    <row r="16" spans="1:8" ht="39" x14ac:dyDescent="0.25">
      <c r="A16" s="34" t="s">
        <v>247</v>
      </c>
      <c r="B16" s="126" t="s">
        <v>245</v>
      </c>
      <c r="C16" s="126" t="s">
        <v>63</v>
      </c>
      <c r="D16" s="126" t="s">
        <v>62</v>
      </c>
      <c r="E16" s="126" t="s">
        <v>150</v>
      </c>
      <c r="F16" s="126" t="s">
        <v>61</v>
      </c>
      <c r="G16" s="173">
        <f t="shared" ref="G16:H17" si="2">G17</f>
        <v>1905.9</v>
      </c>
      <c r="H16" s="173">
        <f t="shared" si="2"/>
        <v>1905.9</v>
      </c>
    </row>
    <row r="17" spans="1:8" ht="26.25" x14ac:dyDescent="0.25">
      <c r="A17" s="97" t="s">
        <v>221</v>
      </c>
      <c r="B17" s="126" t="s">
        <v>245</v>
      </c>
      <c r="C17" s="126" t="s">
        <v>63</v>
      </c>
      <c r="D17" s="126" t="s">
        <v>62</v>
      </c>
      <c r="E17" s="126" t="s">
        <v>160</v>
      </c>
      <c r="F17" s="126" t="s">
        <v>61</v>
      </c>
      <c r="G17" s="173">
        <f t="shared" si="2"/>
        <v>1905.9</v>
      </c>
      <c r="H17" s="173">
        <f t="shared" si="2"/>
        <v>1905.9</v>
      </c>
    </row>
    <row r="18" spans="1:8" ht="26.25" x14ac:dyDescent="0.25">
      <c r="A18" s="34" t="s">
        <v>185</v>
      </c>
      <c r="B18" s="126" t="s">
        <v>245</v>
      </c>
      <c r="C18" s="126" t="s">
        <v>63</v>
      </c>
      <c r="D18" s="126" t="s">
        <v>62</v>
      </c>
      <c r="E18" s="126" t="s">
        <v>160</v>
      </c>
      <c r="F18" s="125" t="s">
        <v>72</v>
      </c>
      <c r="G18" s="173">
        <f>G19</f>
        <v>1905.9</v>
      </c>
      <c r="H18" s="173">
        <f>H19</f>
        <v>1905.9</v>
      </c>
    </row>
    <row r="19" spans="1:8" ht="26.25" x14ac:dyDescent="0.25">
      <c r="A19" s="34" t="s">
        <v>129</v>
      </c>
      <c r="B19" s="126" t="s">
        <v>245</v>
      </c>
      <c r="C19" s="126" t="s">
        <v>63</v>
      </c>
      <c r="D19" s="126" t="s">
        <v>62</v>
      </c>
      <c r="E19" s="126" t="s">
        <v>160</v>
      </c>
      <c r="F19" s="125" t="s">
        <v>73</v>
      </c>
      <c r="G19" s="173">
        <v>1905.9</v>
      </c>
      <c r="H19" s="173">
        <v>1905.9</v>
      </c>
    </row>
    <row r="20" spans="1:8" ht="39" x14ac:dyDescent="0.25">
      <c r="A20" s="55" t="s">
        <v>252</v>
      </c>
      <c r="B20" s="32" t="s">
        <v>253</v>
      </c>
      <c r="C20" s="32" t="s">
        <v>63</v>
      </c>
      <c r="D20" s="32" t="s">
        <v>60</v>
      </c>
      <c r="E20" s="32" t="s">
        <v>150</v>
      </c>
      <c r="F20" s="32" t="s">
        <v>61</v>
      </c>
      <c r="G20" s="172">
        <f>G21+G32+G43+G47</f>
        <v>40957.700000000004</v>
      </c>
      <c r="H20" s="172">
        <f>H21+H32+H43+H47</f>
        <v>41092.6</v>
      </c>
    </row>
    <row r="21" spans="1:8" ht="39" x14ac:dyDescent="0.25">
      <c r="A21" s="56" t="s">
        <v>210</v>
      </c>
      <c r="B21" s="30" t="s">
        <v>253</v>
      </c>
      <c r="C21" s="30" t="s">
        <v>63</v>
      </c>
      <c r="D21" s="30" t="s">
        <v>59</v>
      </c>
      <c r="E21" s="30" t="s">
        <v>150</v>
      </c>
      <c r="F21" s="30" t="s">
        <v>61</v>
      </c>
      <c r="G21" s="173">
        <f>G22+G30</f>
        <v>22946.2</v>
      </c>
      <c r="H21" s="173">
        <f>H22+H30</f>
        <v>22928.3</v>
      </c>
    </row>
    <row r="22" spans="1:8" x14ac:dyDescent="0.25">
      <c r="A22" s="134" t="s">
        <v>226</v>
      </c>
      <c r="B22" s="30" t="s">
        <v>253</v>
      </c>
      <c r="C22" s="30" t="s">
        <v>63</v>
      </c>
      <c r="D22" s="30" t="s">
        <v>59</v>
      </c>
      <c r="E22" s="30" t="s">
        <v>155</v>
      </c>
      <c r="F22" s="30" t="s">
        <v>61</v>
      </c>
      <c r="G22" s="173">
        <f>G23+G25+G27</f>
        <v>22933.200000000001</v>
      </c>
      <c r="H22" s="173">
        <f>H23+H25+H27</f>
        <v>22915.3</v>
      </c>
    </row>
    <row r="23" spans="1:8" ht="63.75" x14ac:dyDescent="0.25">
      <c r="A23" s="57" t="s">
        <v>184</v>
      </c>
      <c r="B23" s="30" t="s">
        <v>253</v>
      </c>
      <c r="C23" s="30" t="s">
        <v>63</v>
      </c>
      <c r="D23" s="30" t="s">
        <v>59</v>
      </c>
      <c r="E23" s="30" t="s">
        <v>155</v>
      </c>
      <c r="F23" s="30" t="s">
        <v>137</v>
      </c>
      <c r="G23" s="173">
        <f>G24</f>
        <v>22719.200000000001</v>
      </c>
      <c r="H23" s="173">
        <f>H24</f>
        <v>22701.3</v>
      </c>
    </row>
    <row r="24" spans="1:8" ht="25.5" x14ac:dyDescent="0.25">
      <c r="A24" s="57" t="s">
        <v>152</v>
      </c>
      <c r="B24" s="30" t="s">
        <v>253</v>
      </c>
      <c r="C24" s="30" t="s">
        <v>63</v>
      </c>
      <c r="D24" s="30" t="s">
        <v>59</v>
      </c>
      <c r="E24" s="30" t="s">
        <v>155</v>
      </c>
      <c r="F24" s="30" t="s">
        <v>153</v>
      </c>
      <c r="G24" s="173">
        <v>22719.200000000001</v>
      </c>
      <c r="H24" s="173">
        <v>22701.3</v>
      </c>
    </row>
    <row r="25" spans="1:8" ht="25.5" x14ac:dyDescent="0.25">
      <c r="A25" s="57" t="s">
        <v>185</v>
      </c>
      <c r="B25" s="30" t="s">
        <v>253</v>
      </c>
      <c r="C25" s="30" t="s">
        <v>63</v>
      </c>
      <c r="D25" s="30" t="s">
        <v>59</v>
      </c>
      <c r="E25" s="30" t="s">
        <v>155</v>
      </c>
      <c r="F25" s="30" t="s">
        <v>72</v>
      </c>
      <c r="G25" s="173">
        <f>G26</f>
        <v>182.2</v>
      </c>
      <c r="H25" s="173">
        <f>H26</f>
        <v>182.2</v>
      </c>
    </row>
    <row r="26" spans="1:8" ht="26.25" x14ac:dyDescent="0.25">
      <c r="A26" s="34" t="s">
        <v>129</v>
      </c>
      <c r="B26" s="30" t="s">
        <v>253</v>
      </c>
      <c r="C26" s="30" t="s">
        <v>63</v>
      </c>
      <c r="D26" s="30" t="s">
        <v>59</v>
      </c>
      <c r="E26" s="30" t="s">
        <v>155</v>
      </c>
      <c r="F26" s="30" t="s">
        <v>73</v>
      </c>
      <c r="G26" s="173">
        <v>182.2</v>
      </c>
      <c r="H26" s="173">
        <v>182.2</v>
      </c>
    </row>
    <row r="27" spans="1:8" x14ac:dyDescent="0.25">
      <c r="A27" s="34" t="s">
        <v>33</v>
      </c>
      <c r="B27" s="30" t="s">
        <v>253</v>
      </c>
      <c r="C27" s="30" t="s">
        <v>63</v>
      </c>
      <c r="D27" s="30" t="s">
        <v>59</v>
      </c>
      <c r="E27" s="30" t="s">
        <v>155</v>
      </c>
      <c r="F27" s="30" t="s">
        <v>77</v>
      </c>
      <c r="G27" s="173">
        <f>G28</f>
        <v>31.8</v>
      </c>
      <c r="H27" s="173">
        <f>H28</f>
        <v>31.8</v>
      </c>
    </row>
    <row r="28" spans="1:8" x14ac:dyDescent="0.25">
      <c r="A28" s="97" t="s">
        <v>365</v>
      </c>
      <c r="B28" s="30" t="s">
        <v>253</v>
      </c>
      <c r="C28" s="30" t="s">
        <v>63</v>
      </c>
      <c r="D28" s="30" t="s">
        <v>59</v>
      </c>
      <c r="E28" s="30" t="s">
        <v>155</v>
      </c>
      <c r="F28" s="30" t="s">
        <v>156</v>
      </c>
      <c r="G28" s="173">
        <v>31.8</v>
      </c>
      <c r="H28" s="173">
        <v>31.8</v>
      </c>
    </row>
    <row r="29" spans="1:8" x14ac:dyDescent="0.25">
      <c r="A29" s="39" t="s">
        <v>46</v>
      </c>
      <c r="B29" s="95" t="s">
        <v>253</v>
      </c>
      <c r="C29" s="95" t="s">
        <v>63</v>
      </c>
      <c r="D29" s="95" t="s">
        <v>59</v>
      </c>
      <c r="E29" s="95" t="s">
        <v>175</v>
      </c>
      <c r="F29" s="30" t="s">
        <v>61</v>
      </c>
      <c r="G29" s="173">
        <f>G30</f>
        <v>13</v>
      </c>
      <c r="H29" s="173">
        <f>H30</f>
        <v>13</v>
      </c>
    </row>
    <row r="30" spans="1:8" ht="25.5" x14ac:dyDescent="0.25">
      <c r="A30" s="57" t="s">
        <v>185</v>
      </c>
      <c r="B30" s="95" t="s">
        <v>253</v>
      </c>
      <c r="C30" s="95" t="s">
        <v>63</v>
      </c>
      <c r="D30" s="95" t="s">
        <v>59</v>
      </c>
      <c r="E30" s="30" t="s">
        <v>175</v>
      </c>
      <c r="F30" s="30" t="s">
        <v>72</v>
      </c>
      <c r="G30" s="173">
        <f>G31</f>
        <v>13</v>
      </c>
      <c r="H30" s="173">
        <f>H31</f>
        <v>13</v>
      </c>
    </row>
    <row r="31" spans="1:8" ht="25.5" x14ac:dyDescent="0.25">
      <c r="A31" s="39" t="s">
        <v>129</v>
      </c>
      <c r="B31" s="95" t="s">
        <v>253</v>
      </c>
      <c r="C31" s="95" t="s">
        <v>63</v>
      </c>
      <c r="D31" s="95" t="s">
        <v>59</v>
      </c>
      <c r="E31" s="30" t="s">
        <v>175</v>
      </c>
      <c r="F31" s="30" t="s">
        <v>73</v>
      </c>
      <c r="G31" s="173">
        <v>13</v>
      </c>
      <c r="H31" s="173">
        <v>13</v>
      </c>
    </row>
    <row r="32" spans="1:8" ht="51.75" x14ac:dyDescent="0.25">
      <c r="A32" s="97" t="s">
        <v>212</v>
      </c>
      <c r="B32" s="30" t="s">
        <v>253</v>
      </c>
      <c r="C32" s="30" t="s">
        <v>63</v>
      </c>
      <c r="D32" s="30" t="s">
        <v>62</v>
      </c>
      <c r="E32" s="30" t="s">
        <v>150</v>
      </c>
      <c r="F32" s="30" t="s">
        <v>61</v>
      </c>
      <c r="G32" s="173">
        <f>G33+G40</f>
        <v>15648.099999999999</v>
      </c>
      <c r="H32" s="173">
        <f>H33+H40</f>
        <v>15800.899999999998</v>
      </c>
    </row>
    <row r="33" spans="1:8" ht="26.25" x14ac:dyDescent="0.25">
      <c r="A33" s="97" t="s">
        <v>356</v>
      </c>
      <c r="B33" s="30" t="s">
        <v>253</v>
      </c>
      <c r="C33" s="30" t="s">
        <v>63</v>
      </c>
      <c r="D33" s="30" t="s">
        <v>62</v>
      </c>
      <c r="E33" s="30" t="s">
        <v>168</v>
      </c>
      <c r="F33" s="30" t="s">
        <v>61</v>
      </c>
      <c r="G33" s="173">
        <f>G34+G36+G38</f>
        <v>15481.3</v>
      </c>
      <c r="H33" s="173">
        <f>H34+H36+H38</f>
        <v>15634.099999999999</v>
      </c>
    </row>
    <row r="34" spans="1:8" ht="63.75" x14ac:dyDescent="0.25">
      <c r="A34" s="57" t="s">
        <v>184</v>
      </c>
      <c r="B34" s="30" t="s">
        <v>253</v>
      </c>
      <c r="C34" s="30" t="s">
        <v>63</v>
      </c>
      <c r="D34" s="30" t="s">
        <v>62</v>
      </c>
      <c r="E34" s="30" t="s">
        <v>168</v>
      </c>
      <c r="F34" s="30" t="s">
        <v>137</v>
      </c>
      <c r="G34" s="173">
        <f>G35</f>
        <v>11376.5</v>
      </c>
      <c r="H34" s="173">
        <f>H35</f>
        <v>11376.5</v>
      </c>
    </row>
    <row r="35" spans="1:8" x14ac:dyDescent="0.25">
      <c r="A35" s="97" t="s">
        <v>38</v>
      </c>
      <c r="B35" s="30" t="s">
        <v>253</v>
      </c>
      <c r="C35" s="30" t="s">
        <v>63</v>
      </c>
      <c r="D35" s="30" t="s">
        <v>62</v>
      </c>
      <c r="E35" s="30" t="s">
        <v>168</v>
      </c>
      <c r="F35" s="30" t="s">
        <v>138</v>
      </c>
      <c r="G35" s="173">
        <v>11376.5</v>
      </c>
      <c r="H35" s="173">
        <v>11376.5</v>
      </c>
    </row>
    <row r="36" spans="1:8" ht="25.5" x14ac:dyDescent="0.25">
      <c r="A36" s="57" t="s">
        <v>185</v>
      </c>
      <c r="B36" s="30" t="s">
        <v>253</v>
      </c>
      <c r="C36" s="30" t="s">
        <v>63</v>
      </c>
      <c r="D36" s="30" t="s">
        <v>62</v>
      </c>
      <c r="E36" s="30" t="s">
        <v>168</v>
      </c>
      <c r="F36" s="30" t="s">
        <v>72</v>
      </c>
      <c r="G36" s="173">
        <f>G37</f>
        <v>4007.5</v>
      </c>
      <c r="H36" s="173">
        <f>H37</f>
        <v>4160.3</v>
      </c>
    </row>
    <row r="37" spans="1:8" ht="26.25" x14ac:dyDescent="0.25">
      <c r="A37" s="34" t="s">
        <v>129</v>
      </c>
      <c r="B37" s="30" t="s">
        <v>253</v>
      </c>
      <c r="C37" s="30" t="s">
        <v>63</v>
      </c>
      <c r="D37" s="30" t="s">
        <v>62</v>
      </c>
      <c r="E37" s="30" t="s">
        <v>168</v>
      </c>
      <c r="F37" s="30" t="s">
        <v>73</v>
      </c>
      <c r="G37" s="173">
        <v>4007.5</v>
      </c>
      <c r="H37" s="173">
        <v>4160.3</v>
      </c>
    </row>
    <row r="38" spans="1:8" x14ac:dyDescent="0.25">
      <c r="A38" s="34" t="s">
        <v>33</v>
      </c>
      <c r="B38" s="30" t="s">
        <v>253</v>
      </c>
      <c r="C38" s="30" t="s">
        <v>63</v>
      </c>
      <c r="D38" s="30" t="s">
        <v>62</v>
      </c>
      <c r="E38" s="30" t="s">
        <v>168</v>
      </c>
      <c r="F38" s="30" t="s">
        <v>77</v>
      </c>
      <c r="G38" s="173">
        <f>G39</f>
        <v>97.3</v>
      </c>
      <c r="H38" s="173">
        <f>H39</f>
        <v>97.3</v>
      </c>
    </row>
    <row r="39" spans="1:8" x14ac:dyDescent="0.25">
      <c r="A39" s="97" t="s">
        <v>365</v>
      </c>
      <c r="B39" s="30" t="s">
        <v>253</v>
      </c>
      <c r="C39" s="30" t="s">
        <v>63</v>
      </c>
      <c r="D39" s="30" t="s">
        <v>62</v>
      </c>
      <c r="E39" s="30" t="s">
        <v>168</v>
      </c>
      <c r="F39" s="30" t="s">
        <v>156</v>
      </c>
      <c r="G39" s="173">
        <v>97.3</v>
      </c>
      <c r="H39" s="173">
        <v>97.3</v>
      </c>
    </row>
    <row r="40" spans="1:8" x14ac:dyDescent="0.25">
      <c r="A40" s="39" t="s">
        <v>46</v>
      </c>
      <c r="B40" s="95" t="s">
        <v>253</v>
      </c>
      <c r="C40" s="95" t="s">
        <v>63</v>
      </c>
      <c r="D40" s="95" t="s">
        <v>62</v>
      </c>
      <c r="E40" s="95" t="s">
        <v>175</v>
      </c>
      <c r="F40" s="30" t="s">
        <v>61</v>
      </c>
      <c r="G40" s="173">
        <f t="shared" ref="G40:H40" si="3">G41</f>
        <v>166.8</v>
      </c>
      <c r="H40" s="173">
        <f t="shared" si="3"/>
        <v>166.8</v>
      </c>
    </row>
    <row r="41" spans="1:8" ht="25.5" x14ac:dyDescent="0.25">
      <c r="A41" s="57" t="s">
        <v>185</v>
      </c>
      <c r="B41" s="95" t="s">
        <v>253</v>
      </c>
      <c r="C41" s="95" t="s">
        <v>63</v>
      </c>
      <c r="D41" s="95" t="s">
        <v>62</v>
      </c>
      <c r="E41" s="30" t="s">
        <v>175</v>
      </c>
      <c r="F41" s="30" t="s">
        <v>72</v>
      </c>
      <c r="G41" s="173">
        <f>G42</f>
        <v>166.8</v>
      </c>
      <c r="H41" s="173">
        <f>H42</f>
        <v>166.8</v>
      </c>
    </row>
    <row r="42" spans="1:8" ht="25.5" x14ac:dyDescent="0.25">
      <c r="A42" s="39" t="s">
        <v>129</v>
      </c>
      <c r="B42" s="95" t="s">
        <v>253</v>
      </c>
      <c r="C42" s="95" t="s">
        <v>63</v>
      </c>
      <c r="D42" s="95" t="s">
        <v>62</v>
      </c>
      <c r="E42" s="30" t="s">
        <v>175</v>
      </c>
      <c r="F42" s="30" t="s">
        <v>73</v>
      </c>
      <c r="G42" s="173">
        <v>166.8</v>
      </c>
      <c r="H42" s="173">
        <v>166.8</v>
      </c>
    </row>
    <row r="43" spans="1:8" ht="39" x14ac:dyDescent="0.25">
      <c r="A43" s="56" t="s">
        <v>213</v>
      </c>
      <c r="B43" s="30" t="s">
        <v>253</v>
      </c>
      <c r="C43" s="30" t="s">
        <v>63</v>
      </c>
      <c r="D43" s="30" t="s">
        <v>66</v>
      </c>
      <c r="E43" s="30" t="s">
        <v>150</v>
      </c>
      <c r="F43" s="30" t="s">
        <v>61</v>
      </c>
      <c r="G43" s="173">
        <f t="shared" ref="G43:H44" si="4">G44</f>
        <v>300</v>
      </c>
      <c r="H43" s="173">
        <f t="shared" si="4"/>
        <v>300</v>
      </c>
    </row>
    <row r="44" spans="1:8" x14ac:dyDescent="0.25">
      <c r="A44" s="34" t="s">
        <v>37</v>
      </c>
      <c r="B44" s="30" t="s">
        <v>253</v>
      </c>
      <c r="C44" s="30" t="s">
        <v>63</v>
      </c>
      <c r="D44" s="30" t="s">
        <v>66</v>
      </c>
      <c r="E44" s="30" t="s">
        <v>167</v>
      </c>
      <c r="F44" s="30" t="s">
        <v>61</v>
      </c>
      <c r="G44" s="173">
        <f t="shared" si="4"/>
        <v>300</v>
      </c>
      <c r="H44" s="173">
        <f t="shared" si="4"/>
        <v>300</v>
      </c>
    </row>
    <row r="45" spans="1:8" x14ac:dyDescent="0.25">
      <c r="A45" s="34" t="s">
        <v>54</v>
      </c>
      <c r="B45" s="30" t="s">
        <v>253</v>
      </c>
      <c r="C45" s="30" t="s">
        <v>63</v>
      </c>
      <c r="D45" s="30" t="s">
        <v>66</v>
      </c>
      <c r="E45" s="30" t="s">
        <v>167</v>
      </c>
      <c r="F45" s="30" t="s">
        <v>187</v>
      </c>
      <c r="G45" s="173">
        <f>G46</f>
        <v>300</v>
      </c>
      <c r="H45" s="173">
        <f>H46</f>
        <v>300</v>
      </c>
    </row>
    <row r="46" spans="1:8" x14ac:dyDescent="0.25">
      <c r="A46" s="34" t="s">
        <v>314</v>
      </c>
      <c r="B46" s="30" t="s">
        <v>253</v>
      </c>
      <c r="C46" s="30" t="s">
        <v>63</v>
      </c>
      <c r="D46" s="30" t="s">
        <v>66</v>
      </c>
      <c r="E46" s="30" t="s">
        <v>167</v>
      </c>
      <c r="F46" s="30" t="s">
        <v>313</v>
      </c>
      <c r="G46" s="173">
        <v>300</v>
      </c>
      <c r="H46" s="173">
        <v>300</v>
      </c>
    </row>
    <row r="47" spans="1:8" ht="39" x14ac:dyDescent="0.25">
      <c r="A47" s="56" t="s">
        <v>209</v>
      </c>
      <c r="B47" s="30" t="s">
        <v>253</v>
      </c>
      <c r="C47" s="30" t="s">
        <v>63</v>
      </c>
      <c r="D47" s="30" t="s">
        <v>64</v>
      </c>
      <c r="E47" s="30" t="s">
        <v>150</v>
      </c>
      <c r="F47" s="30" t="s">
        <v>61</v>
      </c>
      <c r="G47" s="173">
        <f t="shared" ref="G47:H47" si="5">G48</f>
        <v>2063.4</v>
      </c>
      <c r="H47" s="173">
        <f t="shared" si="5"/>
        <v>2063.4</v>
      </c>
    </row>
    <row r="48" spans="1:8" ht="25.5" x14ac:dyDescent="0.25">
      <c r="A48" s="57" t="s">
        <v>355</v>
      </c>
      <c r="B48" s="30" t="s">
        <v>253</v>
      </c>
      <c r="C48" s="30" t="s">
        <v>63</v>
      </c>
      <c r="D48" s="30" t="s">
        <v>64</v>
      </c>
      <c r="E48" s="30" t="s">
        <v>151</v>
      </c>
      <c r="F48" s="30" t="s">
        <v>61</v>
      </c>
      <c r="G48" s="173">
        <f>G49</f>
        <v>2063.4</v>
      </c>
      <c r="H48" s="173">
        <f>H49</f>
        <v>2063.4</v>
      </c>
    </row>
    <row r="49" spans="1:8" ht="63.75" x14ac:dyDescent="0.25">
      <c r="A49" s="57" t="s">
        <v>184</v>
      </c>
      <c r="B49" s="30" t="s">
        <v>253</v>
      </c>
      <c r="C49" s="30" t="s">
        <v>63</v>
      </c>
      <c r="D49" s="30" t="s">
        <v>64</v>
      </c>
      <c r="E49" s="30" t="s">
        <v>151</v>
      </c>
      <c r="F49" s="30" t="s">
        <v>137</v>
      </c>
      <c r="G49" s="173">
        <f>G50</f>
        <v>2063.4</v>
      </c>
      <c r="H49" s="173">
        <f>H50</f>
        <v>2063.4</v>
      </c>
    </row>
    <row r="50" spans="1:8" ht="25.5" x14ac:dyDescent="0.25">
      <c r="A50" s="57" t="s">
        <v>152</v>
      </c>
      <c r="B50" s="30" t="s">
        <v>253</v>
      </c>
      <c r="C50" s="30" t="s">
        <v>63</v>
      </c>
      <c r="D50" s="30" t="s">
        <v>64</v>
      </c>
      <c r="E50" s="30" t="s">
        <v>151</v>
      </c>
      <c r="F50" s="30" t="s">
        <v>153</v>
      </c>
      <c r="G50" s="173">
        <v>2063.4</v>
      </c>
      <c r="H50" s="173">
        <v>2063.4</v>
      </c>
    </row>
    <row r="51" spans="1:8" ht="26.25" x14ac:dyDescent="0.25">
      <c r="A51" s="35" t="s">
        <v>287</v>
      </c>
      <c r="B51" s="131" t="s">
        <v>288</v>
      </c>
      <c r="C51" s="131" t="s">
        <v>63</v>
      </c>
      <c r="D51" s="131" t="s">
        <v>60</v>
      </c>
      <c r="E51" s="131" t="s">
        <v>150</v>
      </c>
      <c r="F51" s="131" t="s">
        <v>61</v>
      </c>
      <c r="G51" s="172">
        <f>G52</f>
        <v>100</v>
      </c>
      <c r="H51" s="172">
        <f>H52</f>
        <v>100</v>
      </c>
    </row>
    <row r="52" spans="1:8" ht="44.25" customHeight="1" x14ac:dyDescent="0.25">
      <c r="A52" s="34" t="s">
        <v>225</v>
      </c>
      <c r="B52" s="126" t="s">
        <v>288</v>
      </c>
      <c r="C52" s="126" t="s">
        <v>63</v>
      </c>
      <c r="D52" s="126" t="s">
        <v>59</v>
      </c>
      <c r="E52" s="126" t="s">
        <v>150</v>
      </c>
      <c r="F52" s="126" t="s">
        <v>61</v>
      </c>
      <c r="G52" s="173">
        <f t="shared" ref="G52:H53" si="6">G53</f>
        <v>100</v>
      </c>
      <c r="H52" s="173">
        <f t="shared" si="6"/>
        <v>100</v>
      </c>
    </row>
    <row r="53" spans="1:8" x14ac:dyDescent="0.25">
      <c r="A53" s="34" t="s">
        <v>226</v>
      </c>
      <c r="B53" s="126" t="s">
        <v>288</v>
      </c>
      <c r="C53" s="126" t="s">
        <v>63</v>
      </c>
      <c r="D53" s="126" t="s">
        <v>59</v>
      </c>
      <c r="E53" s="126" t="s">
        <v>167</v>
      </c>
      <c r="F53" s="126" t="s">
        <v>61</v>
      </c>
      <c r="G53" s="173">
        <f t="shared" si="6"/>
        <v>100</v>
      </c>
      <c r="H53" s="173">
        <f t="shared" si="6"/>
        <v>100</v>
      </c>
    </row>
    <row r="54" spans="1:8" ht="26.25" x14ac:dyDescent="0.25">
      <c r="A54" s="34" t="s">
        <v>185</v>
      </c>
      <c r="B54" s="126" t="s">
        <v>288</v>
      </c>
      <c r="C54" s="126" t="s">
        <v>63</v>
      </c>
      <c r="D54" s="126" t="s">
        <v>59</v>
      </c>
      <c r="E54" s="126" t="s">
        <v>167</v>
      </c>
      <c r="F54" s="126" t="s">
        <v>72</v>
      </c>
      <c r="G54" s="173">
        <f>G55</f>
        <v>100</v>
      </c>
      <c r="H54" s="173">
        <f>H55</f>
        <v>100</v>
      </c>
    </row>
    <row r="55" spans="1:8" ht="26.25" x14ac:dyDescent="0.25">
      <c r="A55" s="97" t="s">
        <v>129</v>
      </c>
      <c r="B55" s="126" t="s">
        <v>288</v>
      </c>
      <c r="C55" s="126" t="s">
        <v>63</v>
      </c>
      <c r="D55" s="126" t="s">
        <v>59</v>
      </c>
      <c r="E55" s="126" t="s">
        <v>167</v>
      </c>
      <c r="F55" s="126" t="s">
        <v>73</v>
      </c>
      <c r="G55" s="173">
        <v>100</v>
      </c>
      <c r="H55" s="173">
        <v>100</v>
      </c>
    </row>
    <row r="56" spans="1:8" ht="26.25" x14ac:dyDescent="0.25">
      <c r="A56" s="36" t="s">
        <v>268</v>
      </c>
      <c r="B56" s="32" t="s">
        <v>267</v>
      </c>
      <c r="C56" s="32" t="s">
        <v>63</v>
      </c>
      <c r="D56" s="32" t="s">
        <v>60</v>
      </c>
      <c r="E56" s="32" t="s">
        <v>150</v>
      </c>
      <c r="F56" s="32" t="s">
        <v>61</v>
      </c>
      <c r="G56" s="172">
        <f>G57+G64</f>
        <v>3143.4</v>
      </c>
      <c r="H56" s="172">
        <f>H57+H64</f>
        <v>2470.3000000000002</v>
      </c>
    </row>
    <row r="57" spans="1:8" ht="39" x14ac:dyDescent="0.25">
      <c r="A57" s="37" t="s">
        <v>173</v>
      </c>
      <c r="B57" s="30" t="s">
        <v>267</v>
      </c>
      <c r="C57" s="30" t="s">
        <v>63</v>
      </c>
      <c r="D57" s="30" t="s">
        <v>59</v>
      </c>
      <c r="E57" s="30" t="s">
        <v>150</v>
      </c>
      <c r="F57" s="30" t="s">
        <v>61</v>
      </c>
      <c r="G57" s="173">
        <f>G61+G58</f>
        <v>2675.5</v>
      </c>
      <c r="H57" s="173">
        <f>H61+H58</f>
        <v>2002.4</v>
      </c>
    </row>
    <row r="58" spans="1:8" ht="26.25" x14ac:dyDescent="0.25">
      <c r="A58" s="37" t="s">
        <v>359</v>
      </c>
      <c r="B58" s="30" t="s">
        <v>267</v>
      </c>
      <c r="C58" s="30" t="s">
        <v>63</v>
      </c>
      <c r="D58" s="30" t="s">
        <v>59</v>
      </c>
      <c r="E58" s="95" t="s">
        <v>190</v>
      </c>
      <c r="F58" s="30" t="s">
        <v>61</v>
      </c>
      <c r="G58" s="173">
        <f>G59</f>
        <v>1173.0999999999999</v>
      </c>
      <c r="H58" s="173">
        <f>H59</f>
        <v>500</v>
      </c>
    </row>
    <row r="59" spans="1:8" ht="63.75" x14ac:dyDescent="0.25">
      <c r="A59" s="57" t="s">
        <v>184</v>
      </c>
      <c r="B59" s="30" t="s">
        <v>267</v>
      </c>
      <c r="C59" s="30" t="s">
        <v>63</v>
      </c>
      <c r="D59" s="30" t="s">
        <v>59</v>
      </c>
      <c r="E59" s="95" t="s">
        <v>190</v>
      </c>
      <c r="F59" s="30" t="s">
        <v>137</v>
      </c>
      <c r="G59" s="173">
        <f>G60</f>
        <v>1173.0999999999999</v>
      </c>
      <c r="H59" s="173">
        <f>H60</f>
        <v>500</v>
      </c>
    </row>
    <row r="60" spans="1:8" x14ac:dyDescent="0.25">
      <c r="A60" s="34" t="s">
        <v>38</v>
      </c>
      <c r="B60" s="30" t="s">
        <v>267</v>
      </c>
      <c r="C60" s="30" t="s">
        <v>63</v>
      </c>
      <c r="D60" s="30" t="s">
        <v>59</v>
      </c>
      <c r="E60" s="95" t="s">
        <v>190</v>
      </c>
      <c r="F60" s="30" t="s">
        <v>138</v>
      </c>
      <c r="G60" s="173">
        <v>1173.0999999999999</v>
      </c>
      <c r="H60" s="173">
        <v>500</v>
      </c>
    </row>
    <row r="61" spans="1:8" ht="26.25" x14ac:dyDescent="0.25">
      <c r="A61" s="97" t="s">
        <v>269</v>
      </c>
      <c r="B61" s="30" t="s">
        <v>267</v>
      </c>
      <c r="C61" s="30" t="s">
        <v>63</v>
      </c>
      <c r="D61" s="30" t="s">
        <v>59</v>
      </c>
      <c r="E61" s="30" t="s">
        <v>217</v>
      </c>
      <c r="F61" s="30" t="s">
        <v>61</v>
      </c>
      <c r="G61" s="173">
        <f>G62</f>
        <v>1502.4</v>
      </c>
      <c r="H61" s="173">
        <f>H62</f>
        <v>1502.4</v>
      </c>
    </row>
    <row r="62" spans="1:8" ht="63.75" x14ac:dyDescent="0.25">
      <c r="A62" s="57" t="s">
        <v>184</v>
      </c>
      <c r="B62" s="30" t="s">
        <v>267</v>
      </c>
      <c r="C62" s="30" t="s">
        <v>63</v>
      </c>
      <c r="D62" s="30" t="s">
        <v>59</v>
      </c>
      <c r="E62" s="30" t="s">
        <v>217</v>
      </c>
      <c r="F62" s="30" t="s">
        <v>137</v>
      </c>
      <c r="G62" s="173">
        <f>G63</f>
        <v>1502.4</v>
      </c>
      <c r="H62" s="173">
        <f>H63</f>
        <v>1502.4</v>
      </c>
    </row>
    <row r="63" spans="1:8" x14ac:dyDescent="0.25">
      <c r="A63" s="34" t="s">
        <v>38</v>
      </c>
      <c r="B63" s="30" t="s">
        <v>267</v>
      </c>
      <c r="C63" s="30" t="s">
        <v>63</v>
      </c>
      <c r="D63" s="30" t="s">
        <v>59</v>
      </c>
      <c r="E63" s="30" t="s">
        <v>217</v>
      </c>
      <c r="F63" s="30" t="s">
        <v>138</v>
      </c>
      <c r="G63" s="173">
        <v>1502.4</v>
      </c>
      <c r="H63" s="173">
        <v>1502.4</v>
      </c>
    </row>
    <row r="64" spans="1:8" x14ac:dyDescent="0.25">
      <c r="A64" s="106" t="s">
        <v>270</v>
      </c>
      <c r="B64" s="95" t="s">
        <v>267</v>
      </c>
      <c r="C64" s="95" t="s">
        <v>63</v>
      </c>
      <c r="D64" s="95" t="s">
        <v>62</v>
      </c>
      <c r="E64" s="95" t="s">
        <v>150</v>
      </c>
      <c r="F64" s="95" t="s">
        <v>61</v>
      </c>
      <c r="G64" s="173">
        <f t="shared" ref="G64:H66" si="7">G65</f>
        <v>467.9</v>
      </c>
      <c r="H64" s="173">
        <f t="shared" si="7"/>
        <v>467.9</v>
      </c>
    </row>
    <row r="65" spans="1:8" ht="26.25" x14ac:dyDescent="0.25">
      <c r="A65" s="97" t="s">
        <v>221</v>
      </c>
      <c r="B65" s="95" t="s">
        <v>267</v>
      </c>
      <c r="C65" s="95" t="s">
        <v>63</v>
      </c>
      <c r="D65" s="95" t="s">
        <v>62</v>
      </c>
      <c r="E65" s="95" t="s">
        <v>160</v>
      </c>
      <c r="F65" s="95" t="s">
        <v>61</v>
      </c>
      <c r="G65" s="173">
        <f t="shared" si="7"/>
        <v>467.9</v>
      </c>
      <c r="H65" s="173">
        <f t="shared" si="7"/>
        <v>467.9</v>
      </c>
    </row>
    <row r="66" spans="1:8" ht="63.75" x14ac:dyDescent="0.25">
      <c r="A66" s="57" t="s">
        <v>184</v>
      </c>
      <c r="B66" s="95" t="s">
        <v>267</v>
      </c>
      <c r="C66" s="95" t="s">
        <v>63</v>
      </c>
      <c r="D66" s="95" t="s">
        <v>62</v>
      </c>
      <c r="E66" s="95" t="s">
        <v>160</v>
      </c>
      <c r="F66" s="95" t="s">
        <v>137</v>
      </c>
      <c r="G66" s="173">
        <f t="shared" si="7"/>
        <v>467.9</v>
      </c>
      <c r="H66" s="173">
        <f t="shared" si="7"/>
        <v>467.9</v>
      </c>
    </row>
    <row r="67" spans="1:8" x14ac:dyDescent="0.25">
      <c r="A67" s="97" t="s">
        <v>38</v>
      </c>
      <c r="B67" s="95" t="s">
        <v>267</v>
      </c>
      <c r="C67" s="95" t="s">
        <v>63</v>
      </c>
      <c r="D67" s="95" t="s">
        <v>62</v>
      </c>
      <c r="E67" s="95" t="s">
        <v>160</v>
      </c>
      <c r="F67" s="95" t="s">
        <v>138</v>
      </c>
      <c r="G67" s="173">
        <v>467.9</v>
      </c>
      <c r="H67" s="173">
        <v>467.9</v>
      </c>
    </row>
    <row r="68" spans="1:8" ht="38.25" x14ac:dyDescent="0.25">
      <c r="A68" s="145" t="s">
        <v>275</v>
      </c>
      <c r="B68" s="50" t="s">
        <v>276</v>
      </c>
      <c r="C68" s="50" t="s">
        <v>63</v>
      </c>
      <c r="D68" s="50" t="s">
        <v>60</v>
      </c>
      <c r="E68" s="50" t="s">
        <v>150</v>
      </c>
      <c r="F68" s="50" t="s">
        <v>61</v>
      </c>
      <c r="G68" s="176">
        <f>G69+G74+G79+G84</f>
        <v>11577.699999999999</v>
      </c>
      <c r="H68" s="176">
        <f>H69+H74+H79+H84</f>
        <v>12513.3</v>
      </c>
    </row>
    <row r="69" spans="1:8" ht="25.5" x14ac:dyDescent="0.25">
      <c r="A69" s="29" t="s">
        <v>128</v>
      </c>
      <c r="B69" s="49" t="s">
        <v>276</v>
      </c>
      <c r="C69" s="49" t="s">
        <v>65</v>
      </c>
      <c r="D69" s="49" t="s">
        <v>60</v>
      </c>
      <c r="E69" s="49" t="s">
        <v>150</v>
      </c>
      <c r="F69" s="49" t="s">
        <v>61</v>
      </c>
      <c r="G69" s="175">
        <f t="shared" ref="G69:H69" si="8">G70</f>
        <v>1616.2</v>
      </c>
      <c r="H69" s="175">
        <f t="shared" si="8"/>
        <v>2872</v>
      </c>
    </row>
    <row r="70" spans="1:8" ht="28.5" customHeight="1" x14ac:dyDescent="0.25">
      <c r="A70" s="29" t="s">
        <v>178</v>
      </c>
      <c r="B70" s="49" t="s">
        <v>276</v>
      </c>
      <c r="C70" s="49" t="s">
        <v>65</v>
      </c>
      <c r="D70" s="49" t="s">
        <v>59</v>
      </c>
      <c r="E70" s="49" t="s">
        <v>150</v>
      </c>
      <c r="F70" s="49" t="s">
        <v>61</v>
      </c>
      <c r="G70" s="175">
        <f t="shared" ref="G70:H72" si="9">G71</f>
        <v>1616.2</v>
      </c>
      <c r="H70" s="175">
        <f t="shared" si="9"/>
        <v>2872</v>
      </c>
    </row>
    <row r="71" spans="1:8" ht="26.25" x14ac:dyDescent="0.25">
      <c r="A71" s="97" t="s">
        <v>221</v>
      </c>
      <c r="B71" s="49" t="s">
        <v>276</v>
      </c>
      <c r="C71" s="49" t="s">
        <v>65</v>
      </c>
      <c r="D71" s="49" t="s">
        <v>59</v>
      </c>
      <c r="E71" s="95" t="s">
        <v>160</v>
      </c>
      <c r="F71" s="49" t="s">
        <v>61</v>
      </c>
      <c r="G71" s="175">
        <f t="shared" si="9"/>
        <v>1616.2</v>
      </c>
      <c r="H71" s="175">
        <f t="shared" si="9"/>
        <v>2872</v>
      </c>
    </row>
    <row r="72" spans="1:8" ht="25.5" x14ac:dyDescent="0.25">
      <c r="A72" s="57" t="s">
        <v>185</v>
      </c>
      <c r="B72" s="49" t="s">
        <v>276</v>
      </c>
      <c r="C72" s="49" t="s">
        <v>65</v>
      </c>
      <c r="D72" s="49" t="s">
        <v>59</v>
      </c>
      <c r="E72" s="95" t="s">
        <v>160</v>
      </c>
      <c r="F72" s="49" t="s">
        <v>72</v>
      </c>
      <c r="G72" s="175">
        <f t="shared" si="9"/>
        <v>1616.2</v>
      </c>
      <c r="H72" s="175">
        <f t="shared" si="9"/>
        <v>2872</v>
      </c>
    </row>
    <row r="73" spans="1:8" ht="25.5" x14ac:dyDescent="0.25">
      <c r="A73" s="39" t="s">
        <v>129</v>
      </c>
      <c r="B73" s="49" t="s">
        <v>276</v>
      </c>
      <c r="C73" s="49" t="s">
        <v>65</v>
      </c>
      <c r="D73" s="49" t="s">
        <v>59</v>
      </c>
      <c r="E73" s="95" t="s">
        <v>160</v>
      </c>
      <c r="F73" s="49" t="s">
        <v>73</v>
      </c>
      <c r="G73" s="175">
        <v>1616.2</v>
      </c>
      <c r="H73" s="175">
        <v>2872</v>
      </c>
    </row>
    <row r="74" spans="1:8" ht="26.25" x14ac:dyDescent="0.25">
      <c r="A74" s="41" t="s">
        <v>75</v>
      </c>
      <c r="B74" s="48" t="s">
        <v>276</v>
      </c>
      <c r="C74" s="48" t="s">
        <v>71</v>
      </c>
      <c r="D74" s="48" t="s">
        <v>60</v>
      </c>
      <c r="E74" s="48" t="s">
        <v>150</v>
      </c>
      <c r="F74" s="48" t="s">
        <v>61</v>
      </c>
      <c r="G74" s="175">
        <f t="shared" ref="G74:H76" si="10">G75</f>
        <v>467.2</v>
      </c>
      <c r="H74" s="175">
        <f t="shared" si="10"/>
        <v>476.5</v>
      </c>
    </row>
    <row r="75" spans="1:8" ht="25.5" x14ac:dyDescent="0.25">
      <c r="A75" s="42" t="s">
        <v>176</v>
      </c>
      <c r="B75" s="48" t="s">
        <v>276</v>
      </c>
      <c r="C75" s="48" t="s">
        <v>71</v>
      </c>
      <c r="D75" s="48" t="s">
        <v>59</v>
      </c>
      <c r="E75" s="48" t="s">
        <v>150</v>
      </c>
      <c r="F75" s="48" t="s">
        <v>61</v>
      </c>
      <c r="G75" s="175">
        <f t="shared" si="10"/>
        <v>467.2</v>
      </c>
      <c r="H75" s="175">
        <f t="shared" si="10"/>
        <v>476.5</v>
      </c>
    </row>
    <row r="76" spans="1:8" ht="25.5" x14ac:dyDescent="0.25">
      <c r="A76" s="42" t="s">
        <v>221</v>
      </c>
      <c r="B76" s="48" t="s">
        <v>276</v>
      </c>
      <c r="C76" s="48" t="s">
        <v>71</v>
      </c>
      <c r="D76" s="48" t="s">
        <v>59</v>
      </c>
      <c r="E76" s="48" t="s">
        <v>160</v>
      </c>
      <c r="F76" s="48" t="s">
        <v>61</v>
      </c>
      <c r="G76" s="175">
        <f t="shared" si="10"/>
        <v>467.2</v>
      </c>
      <c r="H76" s="175">
        <f t="shared" si="10"/>
        <v>476.5</v>
      </c>
    </row>
    <row r="77" spans="1:8" ht="25.5" x14ac:dyDescent="0.25">
      <c r="A77" s="57" t="s">
        <v>185</v>
      </c>
      <c r="B77" s="48" t="s">
        <v>276</v>
      </c>
      <c r="C77" s="48" t="s">
        <v>71</v>
      </c>
      <c r="D77" s="48" t="s">
        <v>59</v>
      </c>
      <c r="E77" s="48" t="s">
        <v>160</v>
      </c>
      <c r="F77" s="48" t="s">
        <v>72</v>
      </c>
      <c r="G77" s="175">
        <f>G78</f>
        <v>467.2</v>
      </c>
      <c r="H77" s="175">
        <f>H78</f>
        <v>476.5</v>
      </c>
    </row>
    <row r="78" spans="1:8" ht="25.5" x14ac:dyDescent="0.25">
      <c r="A78" s="39" t="s">
        <v>129</v>
      </c>
      <c r="B78" s="48" t="s">
        <v>276</v>
      </c>
      <c r="C78" s="48" t="s">
        <v>71</v>
      </c>
      <c r="D78" s="48" t="s">
        <v>59</v>
      </c>
      <c r="E78" s="48" t="s">
        <v>160</v>
      </c>
      <c r="F78" s="48" t="s">
        <v>73</v>
      </c>
      <c r="G78" s="175">
        <v>467.2</v>
      </c>
      <c r="H78" s="175">
        <v>476.5</v>
      </c>
    </row>
    <row r="79" spans="1:8" ht="26.25" x14ac:dyDescent="0.25">
      <c r="A79" s="41" t="s">
        <v>49</v>
      </c>
      <c r="B79" s="62" t="s">
        <v>276</v>
      </c>
      <c r="C79" s="62" t="s">
        <v>79</v>
      </c>
      <c r="D79" s="62" t="s">
        <v>60</v>
      </c>
      <c r="E79" s="62" t="s">
        <v>150</v>
      </c>
      <c r="F79" s="62" t="s">
        <v>61</v>
      </c>
      <c r="G79" s="175">
        <f t="shared" ref="G79:H81" si="11">G80</f>
        <v>8173.4</v>
      </c>
      <c r="H79" s="175">
        <f t="shared" si="11"/>
        <v>7815.5</v>
      </c>
    </row>
    <row r="80" spans="1:8" ht="42.75" customHeight="1" x14ac:dyDescent="0.25">
      <c r="A80" s="41" t="s">
        <v>220</v>
      </c>
      <c r="B80" s="49" t="s">
        <v>276</v>
      </c>
      <c r="C80" s="49" t="s">
        <v>79</v>
      </c>
      <c r="D80" s="49" t="s">
        <v>59</v>
      </c>
      <c r="E80" s="49" t="s">
        <v>150</v>
      </c>
      <c r="F80" s="49" t="s">
        <v>61</v>
      </c>
      <c r="G80" s="175">
        <f t="shared" si="11"/>
        <v>8173.4</v>
      </c>
      <c r="H80" s="175">
        <f t="shared" si="11"/>
        <v>7815.5</v>
      </c>
    </row>
    <row r="81" spans="1:8" x14ac:dyDescent="0.25">
      <c r="A81" s="41" t="s">
        <v>277</v>
      </c>
      <c r="B81" s="49" t="s">
        <v>276</v>
      </c>
      <c r="C81" s="49" t="s">
        <v>79</v>
      </c>
      <c r="D81" s="49" t="s">
        <v>59</v>
      </c>
      <c r="E81" s="49" t="s">
        <v>278</v>
      </c>
      <c r="F81" s="49" t="s">
        <v>61</v>
      </c>
      <c r="G81" s="175">
        <f t="shared" si="11"/>
        <v>8173.4</v>
      </c>
      <c r="H81" s="175">
        <f t="shared" si="11"/>
        <v>7815.5</v>
      </c>
    </row>
    <row r="82" spans="1:8" x14ac:dyDescent="0.25">
      <c r="A82" s="34" t="s">
        <v>33</v>
      </c>
      <c r="B82" s="49" t="s">
        <v>276</v>
      </c>
      <c r="C82" s="49" t="s">
        <v>79</v>
      </c>
      <c r="D82" s="49" t="s">
        <v>59</v>
      </c>
      <c r="E82" s="49" t="s">
        <v>278</v>
      </c>
      <c r="F82" s="49" t="s">
        <v>77</v>
      </c>
      <c r="G82" s="175">
        <f>G83</f>
        <v>8173.4</v>
      </c>
      <c r="H82" s="175">
        <f>H83</f>
        <v>7815.5</v>
      </c>
    </row>
    <row r="83" spans="1:8" ht="39" x14ac:dyDescent="0.25">
      <c r="A83" s="41" t="s">
        <v>200</v>
      </c>
      <c r="B83" s="49" t="s">
        <v>276</v>
      </c>
      <c r="C83" s="49" t="s">
        <v>79</v>
      </c>
      <c r="D83" s="49" t="s">
        <v>59</v>
      </c>
      <c r="E83" s="49" t="s">
        <v>278</v>
      </c>
      <c r="F83" s="49" t="s">
        <v>177</v>
      </c>
      <c r="G83" s="175">
        <v>8173.4</v>
      </c>
      <c r="H83" s="175">
        <v>7815.5</v>
      </c>
    </row>
    <row r="84" spans="1:8" ht="25.5" x14ac:dyDescent="0.25">
      <c r="A84" s="39" t="s">
        <v>222</v>
      </c>
      <c r="B84" s="95" t="s">
        <v>276</v>
      </c>
      <c r="C84" s="98" t="s">
        <v>74</v>
      </c>
      <c r="D84" s="98" t="s">
        <v>60</v>
      </c>
      <c r="E84" s="98" t="s">
        <v>150</v>
      </c>
      <c r="F84" s="95" t="s">
        <v>61</v>
      </c>
      <c r="G84" s="175">
        <f>G85+G89</f>
        <v>1320.9</v>
      </c>
      <c r="H84" s="175">
        <f>H85+H89</f>
        <v>1349.3</v>
      </c>
    </row>
    <row r="85" spans="1:8" ht="25.5" x14ac:dyDescent="0.25">
      <c r="A85" s="39" t="s">
        <v>279</v>
      </c>
      <c r="B85" s="95" t="s">
        <v>276</v>
      </c>
      <c r="C85" s="98" t="s">
        <v>74</v>
      </c>
      <c r="D85" s="98" t="s">
        <v>59</v>
      </c>
      <c r="E85" s="98" t="s">
        <v>150</v>
      </c>
      <c r="F85" s="95" t="s">
        <v>61</v>
      </c>
      <c r="G85" s="175">
        <f t="shared" ref="G85:H86" si="12">G86</f>
        <v>1167.9000000000001</v>
      </c>
      <c r="H85" s="175">
        <f t="shared" si="12"/>
        <v>1196.3</v>
      </c>
    </row>
    <row r="86" spans="1:8" ht="25.5" x14ac:dyDescent="0.25">
      <c r="A86" s="39" t="s">
        <v>221</v>
      </c>
      <c r="B86" s="95" t="s">
        <v>276</v>
      </c>
      <c r="C86" s="98" t="s">
        <v>74</v>
      </c>
      <c r="D86" s="98" t="s">
        <v>59</v>
      </c>
      <c r="E86" s="98" t="s">
        <v>160</v>
      </c>
      <c r="F86" s="95" t="s">
        <v>61</v>
      </c>
      <c r="G86" s="175">
        <f t="shared" si="12"/>
        <v>1167.9000000000001</v>
      </c>
      <c r="H86" s="175">
        <f t="shared" si="12"/>
        <v>1196.3</v>
      </c>
    </row>
    <row r="87" spans="1:8" ht="25.5" x14ac:dyDescent="0.25">
      <c r="A87" s="57" t="s">
        <v>185</v>
      </c>
      <c r="B87" s="95" t="s">
        <v>276</v>
      </c>
      <c r="C87" s="98" t="s">
        <v>74</v>
      </c>
      <c r="D87" s="98" t="s">
        <v>59</v>
      </c>
      <c r="E87" s="98" t="s">
        <v>160</v>
      </c>
      <c r="F87" s="95" t="s">
        <v>72</v>
      </c>
      <c r="G87" s="175">
        <f>G88</f>
        <v>1167.9000000000001</v>
      </c>
      <c r="H87" s="175">
        <f>H88</f>
        <v>1196.3</v>
      </c>
    </row>
    <row r="88" spans="1:8" ht="25.5" x14ac:dyDescent="0.25">
      <c r="A88" s="39" t="s">
        <v>129</v>
      </c>
      <c r="B88" s="95" t="s">
        <v>276</v>
      </c>
      <c r="C88" s="98" t="s">
        <v>74</v>
      </c>
      <c r="D88" s="98" t="s">
        <v>59</v>
      </c>
      <c r="E88" s="98" t="s">
        <v>160</v>
      </c>
      <c r="F88" s="95" t="s">
        <v>73</v>
      </c>
      <c r="G88" s="175">
        <v>1167.9000000000001</v>
      </c>
      <c r="H88" s="175">
        <v>1196.3</v>
      </c>
    </row>
    <row r="89" spans="1:8" ht="38.25" x14ac:dyDescent="0.25">
      <c r="A89" s="140" t="s">
        <v>281</v>
      </c>
      <c r="B89" s="95" t="s">
        <v>276</v>
      </c>
      <c r="C89" s="98" t="s">
        <v>74</v>
      </c>
      <c r="D89" s="98" t="s">
        <v>62</v>
      </c>
      <c r="E89" s="98" t="s">
        <v>150</v>
      </c>
      <c r="F89" s="127" t="s">
        <v>61</v>
      </c>
      <c r="G89" s="175">
        <f t="shared" ref="G89:H90" si="13">G90</f>
        <v>153</v>
      </c>
      <c r="H89" s="175">
        <f t="shared" si="13"/>
        <v>153</v>
      </c>
    </row>
    <row r="90" spans="1:8" ht="26.25" x14ac:dyDescent="0.25">
      <c r="A90" s="97" t="s">
        <v>221</v>
      </c>
      <c r="B90" s="95" t="s">
        <v>276</v>
      </c>
      <c r="C90" s="98" t="s">
        <v>74</v>
      </c>
      <c r="D90" s="98" t="s">
        <v>62</v>
      </c>
      <c r="E90" s="98" t="s">
        <v>160</v>
      </c>
      <c r="F90" s="127" t="s">
        <v>61</v>
      </c>
      <c r="G90" s="175">
        <f t="shared" si="13"/>
        <v>153</v>
      </c>
      <c r="H90" s="175">
        <f t="shared" si="13"/>
        <v>153</v>
      </c>
    </row>
    <row r="91" spans="1:8" ht="25.5" x14ac:dyDescent="0.25">
      <c r="A91" s="57" t="s">
        <v>185</v>
      </c>
      <c r="B91" s="98" t="s">
        <v>276</v>
      </c>
      <c r="C91" s="98" t="s">
        <v>74</v>
      </c>
      <c r="D91" s="98" t="s">
        <v>62</v>
      </c>
      <c r="E91" s="98" t="s">
        <v>160</v>
      </c>
      <c r="F91" s="49" t="s">
        <v>72</v>
      </c>
      <c r="G91" s="175">
        <f>G92</f>
        <v>153</v>
      </c>
      <c r="H91" s="175">
        <f>H92</f>
        <v>153</v>
      </c>
    </row>
    <row r="92" spans="1:8" ht="25.5" x14ac:dyDescent="0.25">
      <c r="A92" s="39" t="s">
        <v>129</v>
      </c>
      <c r="B92" s="98" t="s">
        <v>276</v>
      </c>
      <c r="C92" s="98" t="s">
        <v>74</v>
      </c>
      <c r="D92" s="98" t="s">
        <v>62</v>
      </c>
      <c r="E92" s="98" t="s">
        <v>160</v>
      </c>
      <c r="F92" s="49" t="s">
        <v>73</v>
      </c>
      <c r="G92" s="175">
        <v>153</v>
      </c>
      <c r="H92" s="175">
        <v>153</v>
      </c>
    </row>
    <row r="93" spans="1:8" ht="39" x14ac:dyDescent="0.25">
      <c r="A93" s="35" t="s">
        <v>261</v>
      </c>
      <c r="B93" s="32" t="s">
        <v>262</v>
      </c>
      <c r="C93" s="32" t="s">
        <v>63</v>
      </c>
      <c r="D93" s="32" t="s">
        <v>60</v>
      </c>
      <c r="E93" s="32" t="s">
        <v>150</v>
      </c>
      <c r="F93" s="32" t="s">
        <v>61</v>
      </c>
      <c r="G93" s="172">
        <f>G94+G106</f>
        <v>151.6</v>
      </c>
      <c r="H93" s="172">
        <f>H94+H106</f>
        <v>151.30000000000001</v>
      </c>
    </row>
    <row r="94" spans="1:8" x14ac:dyDescent="0.25">
      <c r="A94" s="34" t="s">
        <v>162</v>
      </c>
      <c r="B94" s="30" t="s">
        <v>262</v>
      </c>
      <c r="C94" s="30" t="s">
        <v>65</v>
      </c>
      <c r="D94" s="30" t="s">
        <v>60</v>
      </c>
      <c r="E94" s="30" t="s">
        <v>150</v>
      </c>
      <c r="F94" s="30" t="s">
        <v>61</v>
      </c>
      <c r="G94" s="173">
        <f>G95+G99</f>
        <v>101.6</v>
      </c>
      <c r="H94" s="173">
        <f>H95+H99</f>
        <v>101.3</v>
      </c>
    </row>
    <row r="95" spans="1:8" ht="39" x14ac:dyDescent="0.25">
      <c r="A95" s="34" t="s">
        <v>171</v>
      </c>
      <c r="B95" s="30" t="s">
        <v>262</v>
      </c>
      <c r="C95" s="30" t="s">
        <v>65</v>
      </c>
      <c r="D95" s="30" t="s">
        <v>59</v>
      </c>
      <c r="E95" s="30" t="s">
        <v>150</v>
      </c>
      <c r="F95" s="30" t="s">
        <v>61</v>
      </c>
      <c r="G95" s="173">
        <f t="shared" ref="G95:H95" si="14">G96</f>
        <v>70</v>
      </c>
      <c r="H95" s="173">
        <f t="shared" si="14"/>
        <v>70</v>
      </c>
    </row>
    <row r="96" spans="1:8" ht="115.5" x14ac:dyDescent="0.25">
      <c r="A96" s="97" t="s">
        <v>354</v>
      </c>
      <c r="B96" s="30" t="s">
        <v>262</v>
      </c>
      <c r="C96" s="30" t="s">
        <v>65</v>
      </c>
      <c r="D96" s="30" t="s">
        <v>59</v>
      </c>
      <c r="E96" s="30" t="s">
        <v>172</v>
      </c>
      <c r="F96" s="30" t="s">
        <v>61</v>
      </c>
      <c r="G96" s="173">
        <f>G97</f>
        <v>70</v>
      </c>
      <c r="H96" s="173">
        <f>H97</f>
        <v>70</v>
      </c>
    </row>
    <row r="97" spans="1:8" ht="25.5" x14ac:dyDescent="0.25">
      <c r="A97" s="57" t="s">
        <v>185</v>
      </c>
      <c r="B97" s="30" t="s">
        <v>262</v>
      </c>
      <c r="C97" s="30" t="s">
        <v>65</v>
      </c>
      <c r="D97" s="30" t="s">
        <v>59</v>
      </c>
      <c r="E97" s="30" t="s">
        <v>172</v>
      </c>
      <c r="F97" s="30" t="s">
        <v>72</v>
      </c>
      <c r="G97" s="173">
        <f>G98</f>
        <v>70</v>
      </c>
      <c r="H97" s="173">
        <f>H98</f>
        <v>70</v>
      </c>
    </row>
    <row r="98" spans="1:8" ht="26.25" x14ac:dyDescent="0.25">
      <c r="A98" s="34" t="s">
        <v>129</v>
      </c>
      <c r="B98" s="30" t="s">
        <v>262</v>
      </c>
      <c r="C98" s="30" t="s">
        <v>65</v>
      </c>
      <c r="D98" s="30" t="s">
        <v>59</v>
      </c>
      <c r="E98" s="30" t="s">
        <v>172</v>
      </c>
      <c r="F98" s="30" t="s">
        <v>73</v>
      </c>
      <c r="G98" s="173">
        <v>70</v>
      </c>
      <c r="H98" s="173">
        <v>70</v>
      </c>
    </row>
    <row r="99" spans="1:8" ht="26.25" x14ac:dyDescent="0.25">
      <c r="A99" s="34" t="s">
        <v>163</v>
      </c>
      <c r="B99" s="30" t="s">
        <v>262</v>
      </c>
      <c r="C99" s="30" t="s">
        <v>65</v>
      </c>
      <c r="D99" s="30" t="s">
        <v>62</v>
      </c>
      <c r="E99" s="30" t="s">
        <v>150</v>
      </c>
      <c r="F99" s="30" t="s">
        <v>61</v>
      </c>
      <c r="G99" s="173">
        <f>G100+G103</f>
        <v>31.6</v>
      </c>
      <c r="H99" s="173">
        <f>H100+H103</f>
        <v>31.3</v>
      </c>
    </row>
    <row r="100" spans="1:8" x14ac:dyDescent="0.25">
      <c r="A100" s="37" t="s">
        <v>357</v>
      </c>
      <c r="B100" s="30" t="s">
        <v>262</v>
      </c>
      <c r="C100" s="30" t="s">
        <v>65</v>
      </c>
      <c r="D100" s="30" t="s">
        <v>62</v>
      </c>
      <c r="E100" s="30" t="s">
        <v>164</v>
      </c>
      <c r="F100" s="30" t="s">
        <v>61</v>
      </c>
      <c r="G100" s="173">
        <f>G101</f>
        <v>25.3</v>
      </c>
      <c r="H100" s="173">
        <f>H101</f>
        <v>25</v>
      </c>
    </row>
    <row r="101" spans="1:8" ht="63.75" x14ac:dyDescent="0.25">
      <c r="A101" s="57" t="s">
        <v>184</v>
      </c>
      <c r="B101" s="30" t="s">
        <v>262</v>
      </c>
      <c r="C101" s="30" t="s">
        <v>65</v>
      </c>
      <c r="D101" s="30" t="s">
        <v>62</v>
      </c>
      <c r="E101" s="30" t="s">
        <v>164</v>
      </c>
      <c r="F101" s="30" t="s">
        <v>137</v>
      </c>
      <c r="G101" s="173">
        <f>G102</f>
        <v>25.3</v>
      </c>
      <c r="H101" s="173">
        <f>H102</f>
        <v>25</v>
      </c>
    </row>
    <row r="102" spans="1:8" x14ac:dyDescent="0.25">
      <c r="A102" s="57" t="s">
        <v>38</v>
      </c>
      <c r="B102" s="30" t="s">
        <v>262</v>
      </c>
      <c r="C102" s="30" t="s">
        <v>65</v>
      </c>
      <c r="D102" s="30" t="s">
        <v>62</v>
      </c>
      <c r="E102" s="30" t="s">
        <v>164</v>
      </c>
      <c r="F102" s="30" t="s">
        <v>138</v>
      </c>
      <c r="G102" s="173">
        <v>25.3</v>
      </c>
      <c r="H102" s="173">
        <v>25</v>
      </c>
    </row>
    <row r="103" spans="1:8" ht="26.25" x14ac:dyDescent="0.25">
      <c r="A103" s="106" t="s">
        <v>358</v>
      </c>
      <c r="B103" s="30" t="s">
        <v>262</v>
      </c>
      <c r="C103" s="30" t="s">
        <v>65</v>
      </c>
      <c r="D103" s="30" t="s">
        <v>62</v>
      </c>
      <c r="E103" s="30" t="s">
        <v>211</v>
      </c>
      <c r="F103" s="30" t="s">
        <v>61</v>
      </c>
      <c r="G103" s="173">
        <f>G104</f>
        <v>6.3</v>
      </c>
      <c r="H103" s="173">
        <f>H104</f>
        <v>6.3</v>
      </c>
    </row>
    <row r="104" spans="1:8" ht="63.75" x14ac:dyDescent="0.25">
      <c r="A104" s="57" t="s">
        <v>184</v>
      </c>
      <c r="B104" s="30" t="s">
        <v>262</v>
      </c>
      <c r="C104" s="30" t="s">
        <v>65</v>
      </c>
      <c r="D104" s="30" t="s">
        <v>62</v>
      </c>
      <c r="E104" s="30" t="s">
        <v>211</v>
      </c>
      <c r="F104" s="30" t="s">
        <v>137</v>
      </c>
      <c r="G104" s="173">
        <f>G105</f>
        <v>6.3</v>
      </c>
      <c r="H104" s="173">
        <f>H105</f>
        <v>6.3</v>
      </c>
    </row>
    <row r="105" spans="1:8" x14ac:dyDescent="0.25">
      <c r="A105" s="57" t="s">
        <v>38</v>
      </c>
      <c r="B105" s="30" t="s">
        <v>262</v>
      </c>
      <c r="C105" s="30" t="s">
        <v>65</v>
      </c>
      <c r="D105" s="30" t="s">
        <v>62</v>
      </c>
      <c r="E105" s="30" t="s">
        <v>211</v>
      </c>
      <c r="F105" s="30" t="s">
        <v>138</v>
      </c>
      <c r="G105" s="173">
        <v>6.3</v>
      </c>
      <c r="H105" s="173">
        <v>6.3</v>
      </c>
    </row>
    <row r="106" spans="1:8" ht="39" x14ac:dyDescent="0.25">
      <c r="A106" s="106" t="s">
        <v>165</v>
      </c>
      <c r="B106" s="31" t="s">
        <v>262</v>
      </c>
      <c r="C106" s="31" t="s">
        <v>71</v>
      </c>
      <c r="D106" s="31" t="s">
        <v>60</v>
      </c>
      <c r="E106" s="31" t="s">
        <v>150</v>
      </c>
      <c r="F106" s="30" t="s">
        <v>61</v>
      </c>
      <c r="G106" s="173">
        <f t="shared" ref="G106:H107" si="15">G107</f>
        <v>50</v>
      </c>
      <c r="H106" s="173">
        <f t="shared" si="15"/>
        <v>50</v>
      </c>
    </row>
    <row r="107" spans="1:8" ht="39" x14ac:dyDescent="0.25">
      <c r="A107" s="106" t="s">
        <v>166</v>
      </c>
      <c r="B107" s="30" t="s">
        <v>262</v>
      </c>
      <c r="C107" s="30" t="s">
        <v>71</v>
      </c>
      <c r="D107" s="30" t="s">
        <v>59</v>
      </c>
      <c r="E107" s="30" t="s">
        <v>150</v>
      </c>
      <c r="F107" s="30" t="s">
        <v>61</v>
      </c>
      <c r="G107" s="173">
        <f t="shared" si="15"/>
        <v>50</v>
      </c>
      <c r="H107" s="173">
        <f t="shared" si="15"/>
        <v>50</v>
      </c>
    </row>
    <row r="108" spans="1:8" ht="26.25" x14ac:dyDescent="0.25">
      <c r="A108" s="106" t="s">
        <v>221</v>
      </c>
      <c r="B108" s="30" t="s">
        <v>262</v>
      </c>
      <c r="C108" s="30" t="s">
        <v>71</v>
      </c>
      <c r="D108" s="30" t="s">
        <v>59</v>
      </c>
      <c r="E108" s="30" t="s">
        <v>160</v>
      </c>
      <c r="F108" s="30" t="s">
        <v>61</v>
      </c>
      <c r="G108" s="173">
        <f>G109</f>
        <v>50</v>
      </c>
      <c r="H108" s="173">
        <f>H109</f>
        <v>50</v>
      </c>
    </row>
    <row r="109" spans="1:8" ht="25.5" x14ac:dyDescent="0.25">
      <c r="A109" s="57" t="s">
        <v>185</v>
      </c>
      <c r="B109" s="30" t="s">
        <v>262</v>
      </c>
      <c r="C109" s="30" t="s">
        <v>71</v>
      </c>
      <c r="D109" s="30" t="s">
        <v>59</v>
      </c>
      <c r="E109" s="30" t="s">
        <v>160</v>
      </c>
      <c r="F109" s="30" t="s">
        <v>72</v>
      </c>
      <c r="G109" s="173">
        <f>G110</f>
        <v>50</v>
      </c>
      <c r="H109" s="173">
        <f>H110</f>
        <v>50</v>
      </c>
    </row>
    <row r="110" spans="1:8" ht="26.25" x14ac:dyDescent="0.25">
      <c r="A110" s="34" t="s">
        <v>129</v>
      </c>
      <c r="B110" s="30" t="s">
        <v>262</v>
      </c>
      <c r="C110" s="30" t="s">
        <v>71</v>
      </c>
      <c r="D110" s="30" t="s">
        <v>59</v>
      </c>
      <c r="E110" s="30" t="s">
        <v>160</v>
      </c>
      <c r="F110" s="30" t="s">
        <v>73</v>
      </c>
      <c r="G110" s="173">
        <v>50</v>
      </c>
      <c r="H110" s="173">
        <v>50</v>
      </c>
    </row>
    <row r="111" spans="1:8" x14ac:dyDescent="0.25">
      <c r="A111" s="35" t="s">
        <v>41</v>
      </c>
      <c r="B111" s="32" t="s">
        <v>76</v>
      </c>
      <c r="C111" s="32" t="s">
        <v>63</v>
      </c>
      <c r="D111" s="32" t="s">
        <v>60</v>
      </c>
      <c r="E111" s="32" t="s">
        <v>150</v>
      </c>
      <c r="F111" s="32" t="s">
        <v>61</v>
      </c>
      <c r="G111" s="172">
        <f>G112+G119</f>
        <v>2370.6999999999998</v>
      </c>
      <c r="H111" s="172">
        <f>H112+H119</f>
        <v>4307.5999999999995</v>
      </c>
    </row>
    <row r="112" spans="1:8" ht="39" x14ac:dyDescent="0.25">
      <c r="A112" s="34" t="s">
        <v>169</v>
      </c>
      <c r="B112" s="30" t="s">
        <v>76</v>
      </c>
      <c r="C112" s="30" t="s">
        <v>63</v>
      </c>
      <c r="D112" s="30" t="s">
        <v>59</v>
      </c>
      <c r="E112" s="30" t="s">
        <v>150</v>
      </c>
      <c r="F112" s="30" t="s">
        <v>61</v>
      </c>
      <c r="G112" s="173">
        <f>G113+G116</f>
        <v>2254.5</v>
      </c>
      <c r="H112" s="173">
        <f>H113+H116</f>
        <v>4191.3999999999996</v>
      </c>
    </row>
    <row r="113" spans="1:8" x14ac:dyDescent="0.25">
      <c r="A113" s="34" t="s">
        <v>227</v>
      </c>
      <c r="B113" s="30" t="s">
        <v>76</v>
      </c>
      <c r="C113" s="30" t="s">
        <v>63</v>
      </c>
      <c r="D113" s="30" t="s">
        <v>59</v>
      </c>
      <c r="E113" s="30" t="s">
        <v>233</v>
      </c>
      <c r="F113" s="30" t="s">
        <v>61</v>
      </c>
      <c r="G113" s="173">
        <f t="shared" ref="G113:H113" si="16">G114</f>
        <v>1744</v>
      </c>
      <c r="H113" s="173">
        <f t="shared" si="16"/>
        <v>3663</v>
      </c>
    </row>
    <row r="114" spans="1:8" x14ac:dyDescent="0.25">
      <c r="A114" s="34" t="s">
        <v>33</v>
      </c>
      <c r="B114" s="30" t="s">
        <v>76</v>
      </c>
      <c r="C114" s="30" t="s">
        <v>63</v>
      </c>
      <c r="D114" s="30" t="s">
        <v>59</v>
      </c>
      <c r="E114" s="30" t="s">
        <v>233</v>
      </c>
      <c r="F114" s="30" t="s">
        <v>77</v>
      </c>
      <c r="G114" s="173">
        <f>G115</f>
        <v>1744</v>
      </c>
      <c r="H114" s="173">
        <f>H115</f>
        <v>3663</v>
      </c>
    </row>
    <row r="115" spans="1:8" x14ac:dyDescent="0.25">
      <c r="A115" s="34" t="s">
        <v>35</v>
      </c>
      <c r="B115" s="30" t="s">
        <v>76</v>
      </c>
      <c r="C115" s="30" t="s">
        <v>63</v>
      </c>
      <c r="D115" s="30" t="s">
        <v>59</v>
      </c>
      <c r="E115" s="30" t="s">
        <v>233</v>
      </c>
      <c r="F115" s="30" t="s">
        <v>78</v>
      </c>
      <c r="G115" s="173">
        <v>1744</v>
      </c>
      <c r="H115" s="173">
        <v>3663</v>
      </c>
    </row>
    <row r="116" spans="1:8" ht="38.25" x14ac:dyDescent="0.25">
      <c r="A116" s="154" t="s">
        <v>368</v>
      </c>
      <c r="B116" s="30" t="s">
        <v>76</v>
      </c>
      <c r="C116" s="30" t="s">
        <v>63</v>
      </c>
      <c r="D116" s="30" t="s">
        <v>59</v>
      </c>
      <c r="E116" s="30" t="s">
        <v>170</v>
      </c>
      <c r="F116" s="30" t="s">
        <v>61</v>
      </c>
      <c r="G116" s="173">
        <f t="shared" ref="G116:H117" si="17">G117</f>
        <v>510.5</v>
      </c>
      <c r="H116" s="173">
        <f t="shared" si="17"/>
        <v>528.4</v>
      </c>
    </row>
    <row r="117" spans="1:8" ht="53.25" customHeight="1" x14ac:dyDescent="0.25">
      <c r="A117" s="57" t="s">
        <v>184</v>
      </c>
      <c r="B117" s="30" t="s">
        <v>76</v>
      </c>
      <c r="C117" s="30" t="s">
        <v>63</v>
      </c>
      <c r="D117" s="30" t="s">
        <v>59</v>
      </c>
      <c r="E117" s="30" t="s">
        <v>170</v>
      </c>
      <c r="F117" s="30" t="s">
        <v>137</v>
      </c>
      <c r="G117" s="173">
        <f t="shared" si="17"/>
        <v>510.5</v>
      </c>
      <c r="H117" s="173">
        <f t="shared" si="17"/>
        <v>528.4</v>
      </c>
    </row>
    <row r="118" spans="1:8" ht="26.25" x14ac:dyDescent="0.25">
      <c r="A118" s="34" t="s">
        <v>152</v>
      </c>
      <c r="B118" s="30" t="s">
        <v>76</v>
      </c>
      <c r="C118" s="30" t="s">
        <v>63</v>
      </c>
      <c r="D118" s="30" t="s">
        <v>59</v>
      </c>
      <c r="E118" s="30" t="s">
        <v>170</v>
      </c>
      <c r="F118" s="30" t="s">
        <v>153</v>
      </c>
      <c r="G118" s="173">
        <v>510.5</v>
      </c>
      <c r="H118" s="173">
        <v>528.4</v>
      </c>
    </row>
    <row r="119" spans="1:8" ht="39" x14ac:dyDescent="0.25">
      <c r="A119" s="58" t="s">
        <v>255</v>
      </c>
      <c r="B119" s="30" t="s">
        <v>76</v>
      </c>
      <c r="C119" s="30" t="s">
        <v>63</v>
      </c>
      <c r="D119" s="95" t="s">
        <v>62</v>
      </c>
      <c r="E119" s="95" t="s">
        <v>150</v>
      </c>
      <c r="F119" s="30" t="s">
        <v>61</v>
      </c>
      <c r="G119" s="173">
        <f t="shared" ref="G119:H120" si="18">G120</f>
        <v>116.2</v>
      </c>
      <c r="H119" s="173">
        <f t="shared" si="18"/>
        <v>116.2</v>
      </c>
    </row>
    <row r="120" spans="1:8" ht="26.25" x14ac:dyDescent="0.25">
      <c r="A120" s="58" t="s">
        <v>256</v>
      </c>
      <c r="B120" s="30" t="s">
        <v>76</v>
      </c>
      <c r="C120" s="30" t="s">
        <v>63</v>
      </c>
      <c r="D120" s="95" t="s">
        <v>62</v>
      </c>
      <c r="E120" s="95" t="s">
        <v>257</v>
      </c>
      <c r="F120" s="30" t="s">
        <v>61</v>
      </c>
      <c r="G120" s="173">
        <f t="shared" si="18"/>
        <v>116.2</v>
      </c>
      <c r="H120" s="173">
        <f t="shared" si="18"/>
        <v>116.2</v>
      </c>
    </row>
    <row r="121" spans="1:8" ht="25.5" x14ac:dyDescent="0.25">
      <c r="A121" s="57" t="s">
        <v>185</v>
      </c>
      <c r="B121" s="30" t="s">
        <v>76</v>
      </c>
      <c r="C121" s="30" t="s">
        <v>63</v>
      </c>
      <c r="D121" s="30" t="s">
        <v>62</v>
      </c>
      <c r="E121" s="30" t="s">
        <v>257</v>
      </c>
      <c r="F121" s="30" t="s">
        <v>72</v>
      </c>
      <c r="G121" s="173">
        <f>G122</f>
        <v>116.2</v>
      </c>
      <c r="H121" s="173">
        <f>H122</f>
        <v>116.2</v>
      </c>
    </row>
    <row r="122" spans="1:8" ht="26.25" x14ac:dyDescent="0.25">
      <c r="A122" s="97" t="s">
        <v>129</v>
      </c>
      <c r="B122" s="30" t="s">
        <v>76</v>
      </c>
      <c r="C122" s="30" t="s">
        <v>63</v>
      </c>
      <c r="D122" s="30" t="s">
        <v>62</v>
      </c>
      <c r="E122" s="30" t="s">
        <v>257</v>
      </c>
      <c r="F122" s="30" t="s">
        <v>73</v>
      </c>
      <c r="G122" s="173">
        <v>116.2</v>
      </c>
      <c r="H122" s="173">
        <v>116.2</v>
      </c>
    </row>
    <row r="123" spans="1:8" ht="39.75" customHeight="1" x14ac:dyDescent="0.25">
      <c r="A123" s="35" t="s">
        <v>265</v>
      </c>
      <c r="B123" s="32" t="s">
        <v>264</v>
      </c>
      <c r="C123" s="32" t="s">
        <v>63</v>
      </c>
      <c r="D123" s="32" t="s">
        <v>60</v>
      </c>
      <c r="E123" s="32" t="s">
        <v>150</v>
      </c>
      <c r="F123" s="32" t="s">
        <v>61</v>
      </c>
      <c r="G123" s="172">
        <f>G124</f>
        <v>55</v>
      </c>
      <c r="H123" s="172">
        <f>H124</f>
        <v>55</v>
      </c>
    </row>
    <row r="124" spans="1:8" ht="39" x14ac:dyDescent="0.25">
      <c r="A124" s="34" t="s">
        <v>214</v>
      </c>
      <c r="B124" s="30" t="s">
        <v>264</v>
      </c>
      <c r="C124" s="30" t="s">
        <v>63</v>
      </c>
      <c r="D124" s="30" t="s">
        <v>62</v>
      </c>
      <c r="E124" s="30" t="s">
        <v>150</v>
      </c>
      <c r="F124" s="30" t="s">
        <v>61</v>
      </c>
      <c r="G124" s="173">
        <f t="shared" ref="G124:H124" si="19">G125</f>
        <v>55</v>
      </c>
      <c r="H124" s="173">
        <f t="shared" si="19"/>
        <v>55</v>
      </c>
    </row>
    <row r="125" spans="1:8" ht="39" x14ac:dyDescent="0.25">
      <c r="A125" s="34" t="s">
        <v>216</v>
      </c>
      <c r="B125" s="30" t="s">
        <v>264</v>
      </c>
      <c r="C125" s="30" t="s">
        <v>63</v>
      </c>
      <c r="D125" s="30" t="s">
        <v>62</v>
      </c>
      <c r="E125" s="30" t="s">
        <v>215</v>
      </c>
      <c r="F125" s="30" t="s">
        <v>61</v>
      </c>
      <c r="G125" s="173">
        <f>G126</f>
        <v>55</v>
      </c>
      <c r="H125" s="173">
        <f>H126</f>
        <v>55</v>
      </c>
    </row>
    <row r="126" spans="1:8" ht="25.5" x14ac:dyDescent="0.25">
      <c r="A126" s="57" t="s">
        <v>185</v>
      </c>
      <c r="B126" s="30" t="s">
        <v>264</v>
      </c>
      <c r="C126" s="30" t="s">
        <v>63</v>
      </c>
      <c r="D126" s="30" t="s">
        <v>62</v>
      </c>
      <c r="E126" s="30" t="s">
        <v>215</v>
      </c>
      <c r="F126" s="30" t="s">
        <v>72</v>
      </c>
      <c r="G126" s="173">
        <f>G127</f>
        <v>55</v>
      </c>
      <c r="H126" s="173">
        <f>H127</f>
        <v>55</v>
      </c>
    </row>
    <row r="127" spans="1:8" ht="26.25" x14ac:dyDescent="0.25">
      <c r="A127" s="34" t="s">
        <v>129</v>
      </c>
      <c r="B127" s="30" t="s">
        <v>264</v>
      </c>
      <c r="C127" s="30" t="s">
        <v>63</v>
      </c>
      <c r="D127" s="30" t="s">
        <v>62</v>
      </c>
      <c r="E127" s="30" t="s">
        <v>215</v>
      </c>
      <c r="F127" s="30" t="s">
        <v>73</v>
      </c>
      <c r="G127" s="173">
        <v>55</v>
      </c>
      <c r="H127" s="173">
        <v>55</v>
      </c>
    </row>
    <row r="128" spans="1:8" ht="26.25" x14ac:dyDescent="0.25">
      <c r="A128" s="35" t="s">
        <v>271</v>
      </c>
      <c r="B128" s="157" t="s">
        <v>272</v>
      </c>
      <c r="C128" s="157" t="s">
        <v>63</v>
      </c>
      <c r="D128" s="157" t="s">
        <v>60</v>
      </c>
      <c r="E128" s="157" t="s">
        <v>150</v>
      </c>
      <c r="F128" s="32" t="s">
        <v>61</v>
      </c>
      <c r="G128" s="172">
        <f>G129+G133</f>
        <v>10242</v>
      </c>
      <c r="H128" s="172">
        <f>H129+H133</f>
        <v>10970.7</v>
      </c>
    </row>
    <row r="129" spans="1:8" ht="26.25" x14ac:dyDescent="0.25">
      <c r="A129" s="34" t="s">
        <v>174</v>
      </c>
      <c r="B129" s="98" t="s">
        <v>272</v>
      </c>
      <c r="C129" s="98" t="s">
        <v>63</v>
      </c>
      <c r="D129" s="98" t="s">
        <v>62</v>
      </c>
      <c r="E129" s="98" t="s">
        <v>150</v>
      </c>
      <c r="F129" s="49" t="s">
        <v>61</v>
      </c>
      <c r="G129" s="175">
        <f>G130</f>
        <v>10242</v>
      </c>
      <c r="H129" s="175">
        <f>H130</f>
        <v>10970.7</v>
      </c>
    </row>
    <row r="130" spans="1:8" ht="26.25" x14ac:dyDescent="0.25">
      <c r="A130" s="97" t="s">
        <v>221</v>
      </c>
      <c r="B130" s="98" t="s">
        <v>272</v>
      </c>
      <c r="C130" s="98" t="s">
        <v>63</v>
      </c>
      <c r="D130" s="98" t="s">
        <v>62</v>
      </c>
      <c r="E130" s="98" t="s">
        <v>160</v>
      </c>
      <c r="F130" s="49" t="s">
        <v>61</v>
      </c>
      <c r="G130" s="175">
        <f t="shared" ref="G130:H130" si="20">G131</f>
        <v>10242</v>
      </c>
      <c r="H130" s="175">
        <f t="shared" si="20"/>
        <v>10970.7</v>
      </c>
    </row>
    <row r="131" spans="1:8" ht="25.5" x14ac:dyDescent="0.25">
      <c r="A131" s="57" t="s">
        <v>185</v>
      </c>
      <c r="B131" s="98" t="s">
        <v>272</v>
      </c>
      <c r="C131" s="49" t="s">
        <v>63</v>
      </c>
      <c r="D131" s="49" t="s">
        <v>62</v>
      </c>
      <c r="E131" s="49" t="s">
        <v>160</v>
      </c>
      <c r="F131" s="49" t="s">
        <v>72</v>
      </c>
      <c r="G131" s="175">
        <f>G132</f>
        <v>10242</v>
      </c>
      <c r="H131" s="175">
        <f>H132</f>
        <v>10970.7</v>
      </c>
    </row>
    <row r="132" spans="1:8" ht="26.25" x14ac:dyDescent="0.25">
      <c r="A132" s="34" t="s">
        <v>129</v>
      </c>
      <c r="B132" s="98" t="s">
        <v>272</v>
      </c>
      <c r="C132" s="49" t="s">
        <v>63</v>
      </c>
      <c r="D132" s="49" t="s">
        <v>62</v>
      </c>
      <c r="E132" s="49" t="s">
        <v>160</v>
      </c>
      <c r="F132" s="49" t="s">
        <v>73</v>
      </c>
      <c r="G132" s="175">
        <v>10242</v>
      </c>
      <c r="H132" s="175">
        <v>10970.7</v>
      </c>
    </row>
    <row r="133" spans="1:8" ht="26.25" x14ac:dyDescent="0.25">
      <c r="A133" s="163" t="s">
        <v>318</v>
      </c>
      <c r="B133" s="126" t="s">
        <v>272</v>
      </c>
      <c r="C133" s="126" t="s">
        <v>63</v>
      </c>
      <c r="D133" s="126" t="s">
        <v>66</v>
      </c>
      <c r="E133" s="126" t="s">
        <v>150</v>
      </c>
      <c r="F133" s="126" t="s">
        <v>61</v>
      </c>
      <c r="G133" s="173">
        <f t="shared" ref="G133:H133" si="21">G134</f>
        <v>0</v>
      </c>
      <c r="H133" s="173">
        <f t="shared" si="21"/>
        <v>0</v>
      </c>
    </row>
    <row r="134" spans="1:8" ht="26.25" x14ac:dyDescent="0.25">
      <c r="A134" s="160" t="s">
        <v>221</v>
      </c>
      <c r="B134" s="126" t="s">
        <v>272</v>
      </c>
      <c r="C134" s="126" t="s">
        <v>63</v>
      </c>
      <c r="D134" s="126" t="s">
        <v>66</v>
      </c>
      <c r="E134" s="126" t="s">
        <v>160</v>
      </c>
      <c r="F134" s="126" t="s">
        <v>61</v>
      </c>
      <c r="G134" s="173">
        <f>G135</f>
        <v>0</v>
      </c>
      <c r="H134" s="173">
        <f>H135</f>
        <v>0</v>
      </c>
    </row>
    <row r="135" spans="1:8" ht="26.25" x14ac:dyDescent="0.25">
      <c r="A135" s="160" t="s">
        <v>129</v>
      </c>
      <c r="B135" s="126" t="s">
        <v>272</v>
      </c>
      <c r="C135" s="126" t="s">
        <v>63</v>
      </c>
      <c r="D135" s="126" t="s">
        <v>66</v>
      </c>
      <c r="E135" s="126" t="s">
        <v>160</v>
      </c>
      <c r="F135" s="126" t="s">
        <v>73</v>
      </c>
      <c r="G135" s="173">
        <v>0</v>
      </c>
      <c r="H135" s="173">
        <v>0</v>
      </c>
    </row>
    <row r="136" spans="1:8" ht="51.75" x14ac:dyDescent="0.25">
      <c r="A136" s="35" t="s">
        <v>259</v>
      </c>
      <c r="B136" s="32" t="s">
        <v>258</v>
      </c>
      <c r="C136" s="32" t="s">
        <v>63</v>
      </c>
      <c r="D136" s="32" t="s">
        <v>60</v>
      </c>
      <c r="E136" s="32" t="s">
        <v>150</v>
      </c>
      <c r="F136" s="32" t="s">
        <v>61</v>
      </c>
      <c r="G136" s="172">
        <f>G137</f>
        <v>100</v>
      </c>
      <c r="H136" s="172">
        <f>H137</f>
        <v>100</v>
      </c>
    </row>
    <row r="137" spans="1:8" ht="26.25" x14ac:dyDescent="0.25">
      <c r="A137" s="34" t="s">
        <v>158</v>
      </c>
      <c r="B137" s="30" t="s">
        <v>258</v>
      </c>
      <c r="C137" s="30" t="s">
        <v>63</v>
      </c>
      <c r="D137" s="30" t="s">
        <v>66</v>
      </c>
      <c r="E137" s="30" t="s">
        <v>150</v>
      </c>
      <c r="F137" s="30" t="s">
        <v>61</v>
      </c>
      <c r="G137" s="173">
        <f t="shared" ref="G137:H138" si="22">G138</f>
        <v>100</v>
      </c>
      <c r="H137" s="173">
        <f t="shared" si="22"/>
        <v>100</v>
      </c>
    </row>
    <row r="138" spans="1:8" x14ac:dyDescent="0.25">
      <c r="A138" s="97" t="s">
        <v>236</v>
      </c>
      <c r="B138" s="30" t="s">
        <v>258</v>
      </c>
      <c r="C138" s="30" t="s">
        <v>63</v>
      </c>
      <c r="D138" s="30" t="s">
        <v>66</v>
      </c>
      <c r="E138" s="30" t="s">
        <v>159</v>
      </c>
      <c r="F138" s="30" t="s">
        <v>61</v>
      </c>
      <c r="G138" s="173">
        <f t="shared" si="22"/>
        <v>100</v>
      </c>
      <c r="H138" s="173">
        <f t="shared" si="22"/>
        <v>100</v>
      </c>
    </row>
    <row r="139" spans="1:8" x14ac:dyDescent="0.25">
      <c r="A139" s="34" t="s">
        <v>33</v>
      </c>
      <c r="B139" s="30" t="s">
        <v>258</v>
      </c>
      <c r="C139" s="30" t="s">
        <v>63</v>
      </c>
      <c r="D139" s="30" t="s">
        <v>66</v>
      </c>
      <c r="E139" s="30" t="s">
        <v>159</v>
      </c>
      <c r="F139" s="30" t="s">
        <v>77</v>
      </c>
      <c r="G139" s="173">
        <f>G140</f>
        <v>100</v>
      </c>
      <c r="H139" s="173">
        <f>H140</f>
        <v>100</v>
      </c>
    </row>
    <row r="140" spans="1:8" x14ac:dyDescent="0.25">
      <c r="A140" s="34" t="s">
        <v>35</v>
      </c>
      <c r="B140" s="30" t="s">
        <v>258</v>
      </c>
      <c r="C140" s="30" t="s">
        <v>63</v>
      </c>
      <c r="D140" s="30" t="s">
        <v>66</v>
      </c>
      <c r="E140" s="30" t="s">
        <v>159</v>
      </c>
      <c r="F140" s="30" t="s">
        <v>78</v>
      </c>
      <c r="G140" s="173">
        <v>100</v>
      </c>
      <c r="H140" s="173">
        <v>100</v>
      </c>
    </row>
    <row r="141" spans="1:8" ht="26.25" customHeight="1" x14ac:dyDescent="0.25">
      <c r="A141" s="35" t="s">
        <v>273</v>
      </c>
      <c r="B141" s="32" t="s">
        <v>274</v>
      </c>
      <c r="C141" s="32" t="s">
        <v>63</v>
      </c>
      <c r="D141" s="32" t="s">
        <v>60</v>
      </c>
      <c r="E141" s="32" t="s">
        <v>150</v>
      </c>
      <c r="F141" s="32" t="s">
        <v>61</v>
      </c>
      <c r="G141" s="172">
        <f>G150+G142</f>
        <v>7202.5</v>
      </c>
      <c r="H141" s="172">
        <f>H150+H142</f>
        <v>300</v>
      </c>
    </row>
    <row r="142" spans="1:8" ht="26.25" x14ac:dyDescent="0.25">
      <c r="A142" s="160" t="s">
        <v>273</v>
      </c>
      <c r="B142" s="126" t="s">
        <v>274</v>
      </c>
      <c r="C142" s="126" t="s">
        <v>63</v>
      </c>
      <c r="D142" s="126" t="s">
        <v>60</v>
      </c>
      <c r="E142" s="126" t="s">
        <v>150</v>
      </c>
      <c r="F142" s="126" t="s">
        <v>61</v>
      </c>
      <c r="G142" s="173">
        <f t="shared" ref="G142:H144" si="23">G143</f>
        <v>6902.5</v>
      </c>
      <c r="H142" s="173">
        <f t="shared" si="23"/>
        <v>0</v>
      </c>
    </row>
    <row r="143" spans="1:8" ht="39" x14ac:dyDescent="0.25">
      <c r="A143" s="160" t="s">
        <v>179</v>
      </c>
      <c r="B143" s="126" t="s">
        <v>274</v>
      </c>
      <c r="C143" s="126" t="s">
        <v>63</v>
      </c>
      <c r="D143" s="126" t="s">
        <v>59</v>
      </c>
      <c r="E143" s="126" t="s">
        <v>150</v>
      </c>
      <c r="F143" s="126" t="s">
        <v>61</v>
      </c>
      <c r="G143" s="173">
        <f>G144+G148</f>
        <v>6902.5</v>
      </c>
      <c r="H143" s="173">
        <f>H144+H148</f>
        <v>0</v>
      </c>
    </row>
    <row r="144" spans="1:8" ht="39" x14ac:dyDescent="0.25">
      <c r="A144" s="160" t="s">
        <v>360</v>
      </c>
      <c r="B144" s="126" t="s">
        <v>274</v>
      </c>
      <c r="C144" s="126" t="s">
        <v>63</v>
      </c>
      <c r="D144" s="126" t="s">
        <v>59</v>
      </c>
      <c r="E144" s="126" t="s">
        <v>346</v>
      </c>
      <c r="F144" s="126" t="s">
        <v>61</v>
      </c>
      <c r="G144" s="173">
        <f t="shared" si="23"/>
        <v>6695.4</v>
      </c>
      <c r="H144" s="173">
        <f t="shared" si="23"/>
        <v>0</v>
      </c>
    </row>
    <row r="145" spans="1:8" ht="25.5" x14ac:dyDescent="0.25">
      <c r="A145" s="57" t="s">
        <v>185</v>
      </c>
      <c r="B145" s="126" t="s">
        <v>274</v>
      </c>
      <c r="C145" s="126" t="s">
        <v>63</v>
      </c>
      <c r="D145" s="126" t="s">
        <v>59</v>
      </c>
      <c r="E145" s="126" t="s">
        <v>346</v>
      </c>
      <c r="F145" s="126" t="s">
        <v>72</v>
      </c>
      <c r="G145" s="173">
        <f>G146</f>
        <v>6695.4</v>
      </c>
      <c r="H145" s="173">
        <f>H146</f>
        <v>0</v>
      </c>
    </row>
    <row r="146" spans="1:8" ht="25.5" x14ac:dyDescent="0.25">
      <c r="A146" s="169" t="s">
        <v>129</v>
      </c>
      <c r="B146" s="126" t="s">
        <v>274</v>
      </c>
      <c r="C146" s="126" t="s">
        <v>63</v>
      </c>
      <c r="D146" s="126" t="s">
        <v>59</v>
      </c>
      <c r="E146" s="126" t="s">
        <v>346</v>
      </c>
      <c r="F146" s="126" t="s">
        <v>73</v>
      </c>
      <c r="G146" s="173">
        <v>6695.4</v>
      </c>
      <c r="H146" s="173">
        <f t="shared" ref="H146" si="24">H147</f>
        <v>0</v>
      </c>
    </row>
    <row r="147" spans="1:8" ht="39" x14ac:dyDescent="0.25">
      <c r="A147" s="160" t="s">
        <v>361</v>
      </c>
      <c r="B147" s="126" t="s">
        <v>274</v>
      </c>
      <c r="C147" s="126" t="s">
        <v>63</v>
      </c>
      <c r="D147" s="126" t="s">
        <v>59</v>
      </c>
      <c r="E147" s="126" t="s">
        <v>347</v>
      </c>
      <c r="F147" s="126" t="s">
        <v>61</v>
      </c>
      <c r="G147" s="173">
        <f>G148</f>
        <v>207.1</v>
      </c>
      <c r="H147" s="173">
        <v>0</v>
      </c>
    </row>
    <row r="148" spans="1:8" ht="25.5" x14ac:dyDescent="0.25">
      <c r="A148" s="57" t="s">
        <v>185</v>
      </c>
      <c r="B148" s="126" t="s">
        <v>274</v>
      </c>
      <c r="C148" s="126" t="s">
        <v>63</v>
      </c>
      <c r="D148" s="126" t="s">
        <v>59</v>
      </c>
      <c r="E148" s="126" t="s">
        <v>347</v>
      </c>
      <c r="F148" s="126" t="s">
        <v>72</v>
      </c>
      <c r="G148" s="173">
        <f>G149</f>
        <v>207.1</v>
      </c>
      <c r="H148" s="173">
        <f>H149</f>
        <v>0</v>
      </c>
    </row>
    <row r="149" spans="1:8" ht="25.5" x14ac:dyDescent="0.25">
      <c r="A149" s="169" t="s">
        <v>129</v>
      </c>
      <c r="B149" s="126" t="s">
        <v>274</v>
      </c>
      <c r="C149" s="126" t="s">
        <v>63</v>
      </c>
      <c r="D149" s="126" t="s">
        <v>59</v>
      </c>
      <c r="E149" s="126" t="s">
        <v>347</v>
      </c>
      <c r="F149" s="126" t="s">
        <v>73</v>
      </c>
      <c r="G149" s="173">
        <v>207.1</v>
      </c>
      <c r="H149" s="173">
        <v>0</v>
      </c>
    </row>
    <row r="150" spans="1:8" ht="39" x14ac:dyDescent="0.25">
      <c r="A150" s="34" t="s">
        <v>179</v>
      </c>
      <c r="B150" s="30" t="s">
        <v>274</v>
      </c>
      <c r="C150" s="30" t="s">
        <v>63</v>
      </c>
      <c r="D150" s="30" t="s">
        <v>59</v>
      </c>
      <c r="E150" s="30" t="s">
        <v>150</v>
      </c>
      <c r="F150" s="30" t="s">
        <v>61</v>
      </c>
      <c r="G150" s="173">
        <f t="shared" ref="G150:H151" si="25">G151</f>
        <v>300</v>
      </c>
      <c r="H150" s="173">
        <f t="shared" si="25"/>
        <v>300</v>
      </c>
    </row>
    <row r="151" spans="1:8" ht="26.25" x14ac:dyDescent="0.25">
      <c r="A151" s="34" t="s">
        <v>221</v>
      </c>
      <c r="B151" s="30" t="s">
        <v>274</v>
      </c>
      <c r="C151" s="30" t="s">
        <v>63</v>
      </c>
      <c r="D151" s="30" t="s">
        <v>59</v>
      </c>
      <c r="E151" s="30" t="s">
        <v>160</v>
      </c>
      <c r="F151" s="30" t="s">
        <v>61</v>
      </c>
      <c r="G151" s="173">
        <f t="shared" si="25"/>
        <v>300</v>
      </c>
      <c r="H151" s="173">
        <f t="shared" si="25"/>
        <v>300</v>
      </c>
    </row>
    <row r="152" spans="1:8" ht="26.25" x14ac:dyDescent="0.25">
      <c r="A152" s="34" t="s">
        <v>185</v>
      </c>
      <c r="B152" s="30" t="s">
        <v>274</v>
      </c>
      <c r="C152" s="30" t="s">
        <v>63</v>
      </c>
      <c r="D152" s="30" t="s">
        <v>59</v>
      </c>
      <c r="E152" s="30" t="s">
        <v>160</v>
      </c>
      <c r="F152" s="30" t="s">
        <v>72</v>
      </c>
      <c r="G152" s="173">
        <f>G153</f>
        <v>300</v>
      </c>
      <c r="H152" s="173">
        <f>H153</f>
        <v>300</v>
      </c>
    </row>
    <row r="153" spans="1:8" ht="26.25" x14ac:dyDescent="0.25">
      <c r="A153" s="34" t="s">
        <v>129</v>
      </c>
      <c r="B153" s="30" t="s">
        <v>274</v>
      </c>
      <c r="C153" s="30" t="s">
        <v>63</v>
      </c>
      <c r="D153" s="30" t="s">
        <v>59</v>
      </c>
      <c r="E153" s="30" t="s">
        <v>160</v>
      </c>
      <c r="F153" s="30" t="s">
        <v>73</v>
      </c>
      <c r="G153" s="173">
        <v>300</v>
      </c>
      <c r="H153" s="173">
        <v>300</v>
      </c>
    </row>
    <row r="154" spans="1:8" x14ac:dyDescent="0.25">
      <c r="A154" s="40" t="s">
        <v>56</v>
      </c>
      <c r="B154" s="30"/>
      <c r="C154" s="30"/>
      <c r="D154" s="30"/>
      <c r="E154" s="30"/>
      <c r="F154" s="61"/>
      <c r="G154" s="172">
        <f>G8+G20+G51+G56+G68+G93+G111+G123+G128+G136+G141</f>
        <v>78206.5</v>
      </c>
      <c r="H154" s="172">
        <f>H8+H20+H51+H56+H68+H93+H111+H123+H128+H136+H141</f>
        <v>74366.700000000012</v>
      </c>
    </row>
    <row r="155" spans="1:8" x14ac:dyDescent="0.25">
      <c r="G155" s="107"/>
      <c r="H155" s="107"/>
    </row>
    <row r="156" spans="1:8" x14ac:dyDescent="0.25">
      <c r="G156" s="107"/>
      <c r="H156" s="107"/>
    </row>
  </sheetData>
  <autoFilter ref="A7:H154" xr:uid="{A9346960-E21C-4EFA-8AC8-D6EAFD88FC2C}"/>
  <mergeCells count="9">
    <mergeCell ref="H5:H6"/>
    <mergeCell ref="A4:H4"/>
    <mergeCell ref="A2:H2"/>
    <mergeCell ref="E1:H1"/>
    <mergeCell ref="B1:D1"/>
    <mergeCell ref="A5:A6"/>
    <mergeCell ref="B5:E5"/>
    <mergeCell ref="F5:F6"/>
    <mergeCell ref="G5:G6"/>
  </mergeCells>
  <pageMargins left="0.7" right="0.7" top="0.75" bottom="0.75" header="0.3" footer="0.3"/>
  <pageSetup paperSize="9" scale="88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40"/>
  <sheetViews>
    <sheetView workbookViewId="0">
      <selection activeCell="C1" sqref="C1:D5"/>
    </sheetView>
  </sheetViews>
  <sheetFormatPr defaultRowHeight="15" x14ac:dyDescent="0.25"/>
  <cols>
    <col min="1" max="1" width="66.42578125" customWidth="1"/>
    <col min="2" max="3" width="7.28515625" customWidth="1"/>
    <col min="4" max="7" width="11.85546875" customWidth="1"/>
  </cols>
  <sheetData>
    <row r="1" spans="1:4" ht="15.75" customHeight="1" x14ac:dyDescent="0.25">
      <c r="A1" s="191"/>
      <c r="B1" s="6" t="s">
        <v>57</v>
      </c>
      <c r="C1" s="192" t="s">
        <v>376</v>
      </c>
      <c r="D1" s="188"/>
    </row>
    <row r="2" spans="1:4" ht="15" customHeight="1" x14ac:dyDescent="0.25">
      <c r="A2" s="191"/>
      <c r="B2" s="8"/>
      <c r="C2" s="188"/>
      <c r="D2" s="188"/>
    </row>
    <row r="3" spans="1:4" ht="15" customHeight="1" x14ac:dyDescent="0.25">
      <c r="A3" s="191"/>
      <c r="B3" s="8" t="s">
        <v>58</v>
      </c>
      <c r="C3" s="188"/>
      <c r="D3" s="188"/>
    </row>
    <row r="4" spans="1:4" ht="32.25" customHeight="1" x14ac:dyDescent="0.25">
      <c r="A4" s="191"/>
      <c r="B4" s="8" t="s">
        <v>20</v>
      </c>
      <c r="C4" s="188"/>
      <c r="D4" s="188"/>
    </row>
    <row r="5" spans="1:4" ht="27" customHeight="1" x14ac:dyDescent="0.25">
      <c r="A5" s="4"/>
      <c r="B5" s="7"/>
      <c r="C5" s="188"/>
      <c r="D5" s="188"/>
    </row>
    <row r="6" spans="1:4" ht="51.75" customHeight="1" x14ac:dyDescent="0.25">
      <c r="A6" s="186" t="s">
        <v>327</v>
      </c>
      <c r="B6" s="188"/>
      <c r="C6" s="188"/>
      <c r="D6" s="188"/>
    </row>
    <row r="7" spans="1:4" ht="15.75" x14ac:dyDescent="0.25">
      <c r="A7" s="5"/>
      <c r="B7" s="7"/>
      <c r="C7" s="7"/>
    </row>
    <row r="8" spans="1:4" x14ac:dyDescent="0.25">
      <c r="A8" s="201" t="s">
        <v>0</v>
      </c>
      <c r="B8" s="202"/>
      <c r="C8" s="202"/>
      <c r="D8" s="202"/>
    </row>
    <row r="9" spans="1:4" ht="15" customHeight="1" x14ac:dyDescent="0.25">
      <c r="A9" s="205" t="s">
        <v>22</v>
      </c>
      <c r="B9" s="206" t="s">
        <v>23</v>
      </c>
      <c r="C9" s="206" t="s">
        <v>24</v>
      </c>
      <c r="D9" s="205" t="s">
        <v>293</v>
      </c>
    </row>
    <row r="10" spans="1:4" x14ac:dyDescent="0.25">
      <c r="A10" s="205"/>
      <c r="B10" s="206"/>
      <c r="C10" s="206"/>
      <c r="D10" s="207"/>
    </row>
    <row r="11" spans="1:4" x14ac:dyDescent="0.25">
      <c r="A11" s="63">
        <v>1</v>
      </c>
      <c r="B11" s="64">
        <v>2</v>
      </c>
      <c r="C11" s="64">
        <v>3</v>
      </c>
      <c r="D11" s="63">
        <v>4</v>
      </c>
    </row>
    <row r="12" spans="1:4" x14ac:dyDescent="0.25">
      <c r="A12" s="76" t="s">
        <v>30</v>
      </c>
      <c r="B12" s="77" t="s">
        <v>59</v>
      </c>
      <c r="C12" s="78" t="s">
        <v>60</v>
      </c>
      <c r="D12" s="79">
        <f>D13+D14+D15+D17+D18+D16</f>
        <v>39520.300000000003</v>
      </c>
    </row>
    <row r="13" spans="1:4" ht="24" x14ac:dyDescent="0.25">
      <c r="A13" s="76" t="s">
        <v>31</v>
      </c>
      <c r="B13" s="77" t="s">
        <v>59</v>
      </c>
      <c r="C13" s="78" t="s">
        <v>62</v>
      </c>
      <c r="D13" s="79">
        <v>1857.1</v>
      </c>
    </row>
    <row r="14" spans="1:4" ht="24" x14ac:dyDescent="0.25">
      <c r="A14" s="76" t="s">
        <v>254</v>
      </c>
      <c r="B14" s="77" t="s">
        <v>59</v>
      </c>
      <c r="C14" s="78" t="s">
        <v>66</v>
      </c>
      <c r="D14" s="79">
        <v>116.2</v>
      </c>
    </row>
    <row r="15" spans="1:4" ht="36" x14ac:dyDescent="0.25">
      <c r="A15" s="76" t="s">
        <v>32</v>
      </c>
      <c r="B15" s="77" t="s">
        <v>59</v>
      </c>
      <c r="C15" s="78" t="s">
        <v>64</v>
      </c>
      <c r="D15" s="79">
        <v>21862.9</v>
      </c>
    </row>
    <row r="16" spans="1:4" ht="24" x14ac:dyDescent="0.25">
      <c r="A16" s="76" t="s">
        <v>201</v>
      </c>
      <c r="B16" s="77" t="s">
        <v>59</v>
      </c>
      <c r="C16" s="78" t="s">
        <v>180</v>
      </c>
      <c r="D16" s="79">
        <v>83.8</v>
      </c>
    </row>
    <row r="17" spans="1:4" x14ac:dyDescent="0.25">
      <c r="A17" s="76" t="s">
        <v>34</v>
      </c>
      <c r="B17" s="77" t="s">
        <v>59</v>
      </c>
      <c r="C17" s="78">
        <v>11</v>
      </c>
      <c r="D17" s="79">
        <v>100</v>
      </c>
    </row>
    <row r="18" spans="1:4" x14ac:dyDescent="0.25">
      <c r="A18" s="76" t="s">
        <v>36</v>
      </c>
      <c r="B18" s="77" t="s">
        <v>59</v>
      </c>
      <c r="C18" s="78">
        <v>13</v>
      </c>
      <c r="D18" s="79">
        <v>15500.3</v>
      </c>
    </row>
    <row r="19" spans="1:4" x14ac:dyDescent="0.25">
      <c r="A19" s="76" t="s">
        <v>39</v>
      </c>
      <c r="B19" s="77" t="s">
        <v>62</v>
      </c>
      <c r="C19" s="78" t="s">
        <v>60</v>
      </c>
      <c r="D19" s="79">
        <f>D20</f>
        <v>493.8</v>
      </c>
    </row>
    <row r="20" spans="1:4" x14ac:dyDescent="0.25">
      <c r="A20" s="76" t="s">
        <v>40</v>
      </c>
      <c r="B20" s="77" t="s">
        <v>62</v>
      </c>
      <c r="C20" s="78" t="s">
        <v>66</v>
      </c>
      <c r="D20" s="79">
        <v>493.8</v>
      </c>
    </row>
    <row r="21" spans="1:4" x14ac:dyDescent="0.25">
      <c r="A21" s="76" t="s">
        <v>42</v>
      </c>
      <c r="B21" s="77" t="s">
        <v>66</v>
      </c>
      <c r="C21" s="78" t="s">
        <v>60</v>
      </c>
      <c r="D21" s="79">
        <f>D22+D23+D24</f>
        <v>556.29999999999995</v>
      </c>
    </row>
    <row r="22" spans="1:4" x14ac:dyDescent="0.25">
      <c r="A22" s="76" t="s">
        <v>186</v>
      </c>
      <c r="B22" s="77" t="s">
        <v>66</v>
      </c>
      <c r="C22" s="78" t="s">
        <v>64</v>
      </c>
      <c r="D22" s="79">
        <v>70</v>
      </c>
    </row>
    <row r="23" spans="1:4" ht="24" x14ac:dyDescent="0.25">
      <c r="A23" s="80" t="s">
        <v>369</v>
      </c>
      <c r="B23" s="77" t="s">
        <v>66</v>
      </c>
      <c r="C23" s="78" t="s">
        <v>161</v>
      </c>
      <c r="D23" s="79">
        <v>455</v>
      </c>
    </row>
    <row r="24" spans="1:4" ht="24" x14ac:dyDescent="0.25">
      <c r="A24" s="80" t="s">
        <v>266</v>
      </c>
      <c r="B24" s="77" t="s">
        <v>66</v>
      </c>
      <c r="C24" s="78" t="s">
        <v>80</v>
      </c>
      <c r="D24" s="79">
        <v>31.3</v>
      </c>
    </row>
    <row r="25" spans="1:4" x14ac:dyDescent="0.25">
      <c r="A25" s="76" t="s">
        <v>43</v>
      </c>
      <c r="B25" s="77" t="s">
        <v>64</v>
      </c>
      <c r="C25" s="78" t="s">
        <v>60</v>
      </c>
      <c r="D25" s="79">
        <f>D26+D27+D28+D29</f>
        <v>13496.499999999998</v>
      </c>
    </row>
    <row r="26" spans="1:4" x14ac:dyDescent="0.25">
      <c r="A26" s="80" t="s">
        <v>44</v>
      </c>
      <c r="B26" s="77" t="s">
        <v>64</v>
      </c>
      <c r="C26" s="78" t="s">
        <v>59</v>
      </c>
      <c r="D26" s="79">
        <v>3122.9</v>
      </c>
    </row>
    <row r="27" spans="1:4" x14ac:dyDescent="0.25">
      <c r="A27" s="76" t="s">
        <v>235</v>
      </c>
      <c r="B27" s="77" t="s">
        <v>64</v>
      </c>
      <c r="C27" s="78" t="s">
        <v>67</v>
      </c>
      <c r="D27" s="79">
        <v>9879.2999999999993</v>
      </c>
    </row>
    <row r="28" spans="1:4" x14ac:dyDescent="0.25">
      <c r="A28" s="76" t="s">
        <v>45</v>
      </c>
      <c r="B28" s="77" t="s">
        <v>64</v>
      </c>
      <c r="C28" s="78">
        <v>10</v>
      </c>
      <c r="D28" s="79">
        <v>179.8</v>
      </c>
    </row>
    <row r="29" spans="1:4" x14ac:dyDescent="0.25">
      <c r="A29" s="76" t="s">
        <v>219</v>
      </c>
      <c r="B29" s="77" t="s">
        <v>64</v>
      </c>
      <c r="C29" s="78" t="s">
        <v>218</v>
      </c>
      <c r="D29" s="79">
        <v>314.5</v>
      </c>
    </row>
    <row r="30" spans="1:4" x14ac:dyDescent="0.25">
      <c r="A30" s="76" t="s">
        <v>47</v>
      </c>
      <c r="B30" s="77" t="s">
        <v>68</v>
      </c>
      <c r="C30" s="78" t="s">
        <v>60</v>
      </c>
      <c r="D30" s="79">
        <f>D31+D32+D33</f>
        <v>17543.399999999998</v>
      </c>
    </row>
    <row r="31" spans="1:4" x14ac:dyDescent="0.25">
      <c r="A31" s="76" t="s">
        <v>48</v>
      </c>
      <c r="B31" s="77" t="s">
        <v>68</v>
      </c>
      <c r="C31" s="78" t="s">
        <v>59</v>
      </c>
      <c r="D31" s="79">
        <v>2825.3</v>
      </c>
    </row>
    <row r="32" spans="1:4" x14ac:dyDescent="0.25">
      <c r="A32" s="76" t="s">
        <v>50</v>
      </c>
      <c r="B32" s="77" t="s">
        <v>68</v>
      </c>
      <c r="C32" s="78" t="s">
        <v>62</v>
      </c>
      <c r="D32" s="79">
        <v>10624.3</v>
      </c>
    </row>
    <row r="33" spans="1:4" x14ac:dyDescent="0.25">
      <c r="A33" s="76" t="s">
        <v>51</v>
      </c>
      <c r="B33" s="77" t="s">
        <v>68</v>
      </c>
      <c r="C33" s="78" t="s">
        <v>66</v>
      </c>
      <c r="D33" s="79">
        <v>4093.8</v>
      </c>
    </row>
    <row r="34" spans="1:4" hidden="1" x14ac:dyDescent="0.25">
      <c r="A34" s="76" t="s">
        <v>302</v>
      </c>
      <c r="B34" s="77" t="s">
        <v>180</v>
      </c>
      <c r="C34" s="78" t="s">
        <v>60</v>
      </c>
      <c r="D34" s="79">
        <f>D35</f>
        <v>0</v>
      </c>
    </row>
    <row r="35" spans="1:4" hidden="1" x14ac:dyDescent="0.25">
      <c r="A35" s="76" t="s">
        <v>299</v>
      </c>
      <c r="B35" s="77" t="s">
        <v>180</v>
      </c>
      <c r="C35" s="78" t="s">
        <v>68</v>
      </c>
      <c r="D35" s="79">
        <v>0</v>
      </c>
    </row>
    <row r="36" spans="1:4" x14ac:dyDescent="0.25">
      <c r="A36" s="34" t="s">
        <v>223</v>
      </c>
      <c r="B36" s="77" t="s">
        <v>69</v>
      </c>
      <c r="C36" s="78" t="s">
        <v>60</v>
      </c>
      <c r="D36" s="79">
        <f>D37</f>
        <v>100</v>
      </c>
    </row>
    <row r="37" spans="1:4" x14ac:dyDescent="0.25">
      <c r="A37" s="34" t="s">
        <v>224</v>
      </c>
      <c r="B37" s="77" t="s">
        <v>69</v>
      </c>
      <c r="C37" s="78" t="s">
        <v>59</v>
      </c>
      <c r="D37" s="79">
        <v>100</v>
      </c>
    </row>
    <row r="38" spans="1:4" x14ac:dyDescent="0.25">
      <c r="A38" s="76" t="s">
        <v>52</v>
      </c>
      <c r="B38" s="77">
        <v>10</v>
      </c>
      <c r="C38" s="78" t="s">
        <v>60</v>
      </c>
      <c r="D38" s="79">
        <f>D39</f>
        <v>300</v>
      </c>
    </row>
    <row r="39" spans="1:4" x14ac:dyDescent="0.25">
      <c r="A39" s="76" t="s">
        <v>53</v>
      </c>
      <c r="B39" s="77">
        <v>10</v>
      </c>
      <c r="C39" s="78" t="s">
        <v>59</v>
      </c>
      <c r="D39" s="79">
        <v>300</v>
      </c>
    </row>
    <row r="40" spans="1:4" x14ac:dyDescent="0.25">
      <c r="A40" s="81" t="s">
        <v>56</v>
      </c>
      <c r="B40" s="78"/>
      <c r="C40" s="78"/>
      <c r="D40" s="82">
        <f>D12+D19+D21+D25+D30+D38+D36+D34</f>
        <v>72010.3</v>
      </c>
    </row>
  </sheetData>
  <mergeCells count="8">
    <mergeCell ref="C1:D5"/>
    <mergeCell ref="A1:A4"/>
    <mergeCell ref="A6:D6"/>
    <mergeCell ref="A8:D8"/>
    <mergeCell ref="A9:A10"/>
    <mergeCell ref="B9:B10"/>
    <mergeCell ref="C9:C10"/>
    <mergeCell ref="D9:D10"/>
  </mergeCells>
  <pageMargins left="0.7" right="0.7" top="0.75" bottom="0.75" header="0.3" footer="0.3"/>
  <pageSetup paperSize="9" scale="94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9"/>
  <sheetViews>
    <sheetView workbookViewId="0">
      <selection activeCell="B1" sqref="B1:E5"/>
    </sheetView>
  </sheetViews>
  <sheetFormatPr defaultRowHeight="15" x14ac:dyDescent="0.25"/>
  <cols>
    <col min="1" max="1" width="44.7109375" customWidth="1"/>
    <col min="2" max="2" width="6.7109375" customWidth="1"/>
    <col min="3" max="3" width="5.5703125" customWidth="1"/>
  </cols>
  <sheetData>
    <row r="1" spans="1:5" x14ac:dyDescent="0.25">
      <c r="A1" s="191"/>
      <c r="B1" s="208" t="s">
        <v>377</v>
      </c>
      <c r="C1" s="209"/>
      <c r="D1" s="209"/>
      <c r="E1" s="188"/>
    </row>
    <row r="2" spans="1:5" x14ac:dyDescent="0.25">
      <c r="A2" s="191"/>
      <c r="B2" s="209"/>
      <c r="C2" s="209"/>
      <c r="D2" s="209"/>
      <c r="E2" s="188"/>
    </row>
    <row r="3" spans="1:5" ht="18" customHeight="1" x14ac:dyDescent="0.25">
      <c r="A3" s="191"/>
      <c r="B3" s="209"/>
      <c r="C3" s="209"/>
      <c r="D3" s="209"/>
      <c r="E3" s="188"/>
    </row>
    <row r="4" spans="1:5" ht="15" hidden="1" customHeight="1" x14ac:dyDescent="0.25">
      <c r="A4" s="191"/>
      <c r="B4" s="209"/>
      <c r="C4" s="209"/>
      <c r="D4" s="209"/>
      <c r="E4" s="188"/>
    </row>
    <row r="5" spans="1:5" ht="15.75" x14ac:dyDescent="0.25">
      <c r="A5" s="4"/>
      <c r="B5" s="209"/>
      <c r="C5" s="209"/>
      <c r="D5" s="209"/>
      <c r="E5" s="188"/>
    </row>
    <row r="6" spans="1:5" ht="56.25" customHeight="1" x14ac:dyDescent="0.25">
      <c r="A6" s="186" t="s">
        <v>328</v>
      </c>
      <c r="B6" s="188"/>
      <c r="C6" s="188"/>
      <c r="D6" s="188"/>
      <c r="E6" s="188"/>
    </row>
    <row r="7" spans="1:5" ht="15.75" x14ac:dyDescent="0.25">
      <c r="A7" s="20"/>
      <c r="B7" s="7"/>
      <c r="C7" s="7"/>
    </row>
    <row r="8" spans="1:5" x14ac:dyDescent="0.25">
      <c r="A8" s="193" t="s">
        <v>0</v>
      </c>
      <c r="B8" s="190"/>
      <c r="C8" s="190"/>
      <c r="D8" s="190"/>
      <c r="E8" s="190"/>
    </row>
    <row r="9" spans="1:5" x14ac:dyDescent="0.25">
      <c r="A9" s="205" t="s">
        <v>22</v>
      </c>
      <c r="B9" s="206" t="s">
        <v>23</v>
      </c>
      <c r="C9" s="206" t="s">
        <v>24</v>
      </c>
      <c r="D9" s="205" t="s">
        <v>315</v>
      </c>
      <c r="E9" s="205" t="s">
        <v>321</v>
      </c>
    </row>
    <row r="10" spans="1:5" x14ac:dyDescent="0.25">
      <c r="A10" s="205"/>
      <c r="B10" s="206"/>
      <c r="C10" s="206"/>
      <c r="D10" s="207"/>
      <c r="E10" s="207"/>
    </row>
    <row r="11" spans="1:5" x14ac:dyDescent="0.25">
      <c r="A11" s="112">
        <v>1</v>
      </c>
      <c r="B11" s="113">
        <v>2</v>
      </c>
      <c r="C11" s="113">
        <v>3</v>
      </c>
      <c r="D11" s="112">
        <v>4</v>
      </c>
      <c r="E11" s="112">
        <v>5</v>
      </c>
    </row>
    <row r="12" spans="1:5" x14ac:dyDescent="0.25">
      <c r="A12" s="76" t="s">
        <v>30</v>
      </c>
      <c r="B12" s="77" t="s">
        <v>59</v>
      </c>
      <c r="C12" s="78" t="s">
        <v>60</v>
      </c>
      <c r="D12" s="79">
        <f>D13+D14+D15+D16+D17</f>
        <v>42488.1</v>
      </c>
      <c r="E12" s="79">
        <f>E13+E14+E15+E16+E17</f>
        <v>44542</v>
      </c>
    </row>
    <row r="13" spans="1:5" ht="24" x14ac:dyDescent="0.25">
      <c r="A13" s="76" t="s">
        <v>31</v>
      </c>
      <c r="B13" s="77" t="s">
        <v>59</v>
      </c>
      <c r="C13" s="78" t="s">
        <v>62</v>
      </c>
      <c r="D13" s="79">
        <v>2063.4</v>
      </c>
      <c r="E13" s="79">
        <v>2063.4</v>
      </c>
    </row>
    <row r="14" spans="1:5" ht="36" x14ac:dyDescent="0.25">
      <c r="A14" s="76" t="s">
        <v>254</v>
      </c>
      <c r="B14" s="77" t="s">
        <v>59</v>
      </c>
      <c r="C14" s="78" t="s">
        <v>66</v>
      </c>
      <c r="D14" s="79">
        <v>116.2</v>
      </c>
      <c r="E14" s="79">
        <v>116.2</v>
      </c>
    </row>
    <row r="15" spans="1:5" ht="48" x14ac:dyDescent="0.25">
      <c r="A15" s="76" t="s">
        <v>32</v>
      </c>
      <c r="B15" s="77" t="s">
        <v>59</v>
      </c>
      <c r="C15" s="78" t="s">
        <v>64</v>
      </c>
      <c r="D15" s="79">
        <v>22933.200000000001</v>
      </c>
      <c r="E15" s="79">
        <v>22915.3</v>
      </c>
    </row>
    <row r="16" spans="1:5" x14ac:dyDescent="0.25">
      <c r="A16" s="76" t="s">
        <v>34</v>
      </c>
      <c r="B16" s="77" t="s">
        <v>59</v>
      </c>
      <c r="C16" s="78">
        <v>11</v>
      </c>
      <c r="D16" s="79">
        <v>100</v>
      </c>
      <c r="E16" s="79">
        <v>100</v>
      </c>
    </row>
    <row r="17" spans="1:5" x14ac:dyDescent="0.25">
      <c r="A17" s="76" t="s">
        <v>36</v>
      </c>
      <c r="B17" s="77" t="s">
        <v>59</v>
      </c>
      <c r="C17" s="78">
        <v>13</v>
      </c>
      <c r="D17" s="79">
        <v>17275.3</v>
      </c>
      <c r="E17" s="79">
        <v>19347.099999999999</v>
      </c>
    </row>
    <row r="18" spans="1:5" x14ac:dyDescent="0.25">
      <c r="A18" s="76" t="s">
        <v>39</v>
      </c>
      <c r="B18" s="77" t="s">
        <v>62</v>
      </c>
      <c r="C18" s="78" t="s">
        <v>60</v>
      </c>
      <c r="D18" s="79">
        <f>D19</f>
        <v>510.5</v>
      </c>
      <c r="E18" s="79">
        <f>E19</f>
        <v>528.4</v>
      </c>
    </row>
    <row r="19" spans="1:5" x14ac:dyDescent="0.25">
      <c r="A19" s="76" t="s">
        <v>40</v>
      </c>
      <c r="B19" s="77" t="s">
        <v>62</v>
      </c>
      <c r="C19" s="78" t="s">
        <v>66</v>
      </c>
      <c r="D19" s="79">
        <v>510.5</v>
      </c>
      <c r="E19" s="79">
        <v>528.4</v>
      </c>
    </row>
    <row r="20" spans="1:5" ht="24" x14ac:dyDescent="0.25">
      <c r="A20" s="76" t="s">
        <v>42</v>
      </c>
      <c r="B20" s="77" t="s">
        <v>66</v>
      </c>
      <c r="C20" s="78" t="s">
        <v>60</v>
      </c>
      <c r="D20" s="79">
        <f>D21+D22+D23</f>
        <v>156.6</v>
      </c>
      <c r="E20" s="79">
        <f>E21+E22+E23</f>
        <v>156.30000000000001</v>
      </c>
    </row>
    <row r="21" spans="1:5" x14ac:dyDescent="0.25">
      <c r="A21" s="76" t="s">
        <v>186</v>
      </c>
      <c r="B21" s="77" t="s">
        <v>66</v>
      </c>
      <c r="C21" s="78" t="s">
        <v>64</v>
      </c>
      <c r="D21" s="79">
        <v>70</v>
      </c>
      <c r="E21" s="79">
        <v>70</v>
      </c>
    </row>
    <row r="22" spans="1:5" ht="36" x14ac:dyDescent="0.25">
      <c r="A22" s="80" t="s">
        <v>369</v>
      </c>
      <c r="B22" s="77" t="s">
        <v>66</v>
      </c>
      <c r="C22" s="78" t="s">
        <v>161</v>
      </c>
      <c r="D22" s="79">
        <v>55</v>
      </c>
      <c r="E22" s="79">
        <v>55</v>
      </c>
    </row>
    <row r="23" spans="1:5" ht="24" x14ac:dyDescent="0.25">
      <c r="A23" s="80" t="s">
        <v>266</v>
      </c>
      <c r="B23" s="77" t="s">
        <v>66</v>
      </c>
      <c r="C23" s="78" t="s">
        <v>80</v>
      </c>
      <c r="D23" s="79">
        <v>31.6</v>
      </c>
      <c r="E23" s="79">
        <v>31.3</v>
      </c>
    </row>
    <row r="24" spans="1:5" x14ac:dyDescent="0.25">
      <c r="A24" s="76" t="s">
        <v>43</v>
      </c>
      <c r="B24" s="77" t="s">
        <v>64</v>
      </c>
      <c r="C24" s="78" t="s">
        <v>60</v>
      </c>
      <c r="D24" s="79">
        <f>D25+D26+D27+D28</f>
        <v>20767.699999999997</v>
      </c>
      <c r="E24" s="79">
        <f>E25+E26+E27+E28</f>
        <v>13920.8</v>
      </c>
    </row>
    <row r="25" spans="1:5" x14ac:dyDescent="0.25">
      <c r="A25" s="80" t="s">
        <v>44</v>
      </c>
      <c r="B25" s="77" t="s">
        <v>64</v>
      </c>
      <c r="C25" s="78" t="s">
        <v>59</v>
      </c>
      <c r="D25" s="79">
        <v>3143.4</v>
      </c>
      <c r="E25" s="79">
        <v>2470.3000000000002</v>
      </c>
    </row>
    <row r="26" spans="1:5" x14ac:dyDescent="0.25">
      <c r="A26" s="76" t="s">
        <v>235</v>
      </c>
      <c r="B26" s="77" t="s">
        <v>64</v>
      </c>
      <c r="C26" s="78" t="s">
        <v>67</v>
      </c>
      <c r="D26" s="79">
        <v>10242</v>
      </c>
      <c r="E26" s="79">
        <v>10970.7</v>
      </c>
    </row>
    <row r="27" spans="1:5" x14ac:dyDescent="0.25">
      <c r="A27" s="76" t="s">
        <v>45</v>
      </c>
      <c r="B27" s="77" t="s">
        <v>64</v>
      </c>
      <c r="C27" s="78">
        <v>10</v>
      </c>
      <c r="D27" s="79">
        <v>179.8</v>
      </c>
      <c r="E27" s="79">
        <v>179.8</v>
      </c>
    </row>
    <row r="28" spans="1:5" x14ac:dyDescent="0.25">
      <c r="A28" s="76" t="s">
        <v>219</v>
      </c>
      <c r="B28" s="77" t="s">
        <v>64</v>
      </c>
      <c r="C28" s="78" t="s">
        <v>218</v>
      </c>
      <c r="D28" s="79">
        <v>7202.5</v>
      </c>
      <c r="E28" s="79">
        <v>300</v>
      </c>
    </row>
    <row r="29" spans="1:5" x14ac:dyDescent="0.25">
      <c r="A29" s="76" t="s">
        <v>47</v>
      </c>
      <c r="B29" s="77" t="s">
        <v>68</v>
      </c>
      <c r="C29" s="78" t="s">
        <v>60</v>
      </c>
      <c r="D29" s="79">
        <f>D30+D31+D32</f>
        <v>13883.6</v>
      </c>
      <c r="E29" s="79">
        <f>E30+E31+E32</f>
        <v>14819.199999999999</v>
      </c>
    </row>
    <row r="30" spans="1:5" x14ac:dyDescent="0.25">
      <c r="A30" s="76" t="s">
        <v>48</v>
      </c>
      <c r="B30" s="77" t="s">
        <v>68</v>
      </c>
      <c r="C30" s="78" t="s">
        <v>59</v>
      </c>
      <c r="D30" s="79">
        <v>1635.1000000000001</v>
      </c>
      <c r="E30" s="79">
        <v>1672.8</v>
      </c>
    </row>
    <row r="31" spans="1:5" x14ac:dyDescent="0.25">
      <c r="A31" s="76" t="s">
        <v>50</v>
      </c>
      <c r="B31" s="77" t="s">
        <v>68</v>
      </c>
      <c r="C31" s="78" t="s">
        <v>62</v>
      </c>
      <c r="D31" s="79">
        <v>9942.6</v>
      </c>
      <c r="E31" s="79">
        <v>10840.5</v>
      </c>
    </row>
    <row r="32" spans="1:5" x14ac:dyDescent="0.25">
      <c r="A32" s="76" t="s">
        <v>51</v>
      </c>
      <c r="B32" s="77" t="s">
        <v>68</v>
      </c>
      <c r="C32" s="78" t="s">
        <v>66</v>
      </c>
      <c r="D32" s="79">
        <v>2305.9</v>
      </c>
      <c r="E32" s="79">
        <v>2305.9</v>
      </c>
    </row>
    <row r="33" spans="1:5" hidden="1" x14ac:dyDescent="0.25">
      <c r="A33" s="76" t="s">
        <v>302</v>
      </c>
      <c r="B33" s="77" t="s">
        <v>180</v>
      </c>
      <c r="C33" s="78" t="s">
        <v>60</v>
      </c>
      <c r="D33" s="79">
        <f>D34</f>
        <v>0</v>
      </c>
      <c r="E33" s="79">
        <f>E34</f>
        <v>0</v>
      </c>
    </row>
    <row r="34" spans="1:5" hidden="1" x14ac:dyDescent="0.25">
      <c r="A34" s="76" t="s">
        <v>299</v>
      </c>
      <c r="B34" s="77" t="s">
        <v>180</v>
      </c>
      <c r="C34" s="78" t="s">
        <v>68</v>
      </c>
      <c r="D34" s="79">
        <v>0</v>
      </c>
      <c r="E34" s="79">
        <v>0</v>
      </c>
    </row>
    <row r="35" spans="1:5" x14ac:dyDescent="0.25">
      <c r="A35" s="34" t="s">
        <v>223</v>
      </c>
      <c r="B35" s="77" t="s">
        <v>69</v>
      </c>
      <c r="C35" s="78" t="s">
        <v>60</v>
      </c>
      <c r="D35" s="79">
        <f>D36</f>
        <v>100</v>
      </c>
      <c r="E35" s="79">
        <f>E36</f>
        <v>100</v>
      </c>
    </row>
    <row r="36" spans="1:5" x14ac:dyDescent="0.25">
      <c r="A36" s="34" t="s">
        <v>224</v>
      </c>
      <c r="B36" s="77" t="s">
        <v>69</v>
      </c>
      <c r="C36" s="78" t="s">
        <v>59</v>
      </c>
      <c r="D36" s="79">
        <v>100</v>
      </c>
      <c r="E36" s="79">
        <v>100</v>
      </c>
    </row>
    <row r="37" spans="1:5" x14ac:dyDescent="0.25">
      <c r="A37" s="76" t="s">
        <v>52</v>
      </c>
      <c r="B37" s="77">
        <v>10</v>
      </c>
      <c r="C37" s="78" t="s">
        <v>60</v>
      </c>
      <c r="D37" s="79">
        <f>D38</f>
        <v>300</v>
      </c>
      <c r="E37" s="79">
        <f>E38</f>
        <v>300</v>
      </c>
    </row>
    <row r="38" spans="1:5" x14ac:dyDescent="0.25">
      <c r="A38" s="76" t="s">
        <v>53</v>
      </c>
      <c r="B38" s="77">
        <v>10</v>
      </c>
      <c r="C38" s="78" t="s">
        <v>59</v>
      </c>
      <c r="D38" s="79">
        <v>300</v>
      </c>
      <c r="E38" s="79">
        <v>300</v>
      </c>
    </row>
    <row r="39" spans="1:5" x14ac:dyDescent="0.25">
      <c r="A39" s="81" t="s">
        <v>56</v>
      </c>
      <c r="B39" s="78"/>
      <c r="C39" s="78"/>
      <c r="D39" s="82">
        <f>D12+D18+D20+D24+D29+D37+D33+D35</f>
        <v>78206.5</v>
      </c>
      <c r="E39" s="82">
        <f>E12+E18+E20+E24+E29+E37+E33+E35</f>
        <v>74366.7</v>
      </c>
    </row>
  </sheetData>
  <mergeCells count="9">
    <mergeCell ref="E9:E10"/>
    <mergeCell ref="A6:E6"/>
    <mergeCell ref="B1:E5"/>
    <mergeCell ref="A8:E8"/>
    <mergeCell ref="A1:A4"/>
    <mergeCell ref="A9:A10"/>
    <mergeCell ref="B9:B10"/>
    <mergeCell ref="C9:C10"/>
    <mergeCell ref="D9:D10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112"/>
  <sheetViews>
    <sheetView workbookViewId="0">
      <selection activeCell="G1" sqref="G1:K3"/>
    </sheetView>
  </sheetViews>
  <sheetFormatPr defaultRowHeight="15" x14ac:dyDescent="0.25"/>
  <cols>
    <col min="1" max="1" width="48" customWidth="1"/>
    <col min="2" max="2" width="6.7109375" customWidth="1"/>
    <col min="3" max="3" width="4.7109375" style="7" customWidth="1"/>
    <col min="4" max="4" width="3.28515625" bestFit="1" customWidth="1"/>
    <col min="5" max="5" width="3.7109375" customWidth="1"/>
    <col min="6" max="6" width="4" bestFit="1" customWidth="1"/>
    <col min="7" max="7" width="4" customWidth="1"/>
    <col min="8" max="8" width="5" bestFit="1" customWidth="1"/>
    <col min="9" max="9" width="4.42578125" bestFit="1" customWidth="1"/>
    <col min="10" max="10" width="12.140625" customWidth="1"/>
    <col min="11" max="11" width="9.5703125" customWidth="1"/>
  </cols>
  <sheetData>
    <row r="1" spans="1:11" ht="15.75" x14ac:dyDescent="0.25">
      <c r="A1" s="191"/>
      <c r="B1" s="19"/>
      <c r="C1" s="11"/>
      <c r="D1" s="6" t="s">
        <v>57</v>
      </c>
      <c r="E1" s="7"/>
      <c r="F1" s="7"/>
      <c r="G1" s="192" t="s">
        <v>378</v>
      </c>
      <c r="H1" s="192"/>
      <c r="I1" s="192"/>
      <c r="J1" s="188"/>
      <c r="K1" s="188"/>
    </row>
    <row r="2" spans="1:11" ht="13.5" customHeight="1" x14ac:dyDescent="0.25">
      <c r="A2" s="191"/>
      <c r="B2" s="19"/>
      <c r="C2" s="11"/>
      <c r="D2" s="8"/>
      <c r="E2" s="7"/>
      <c r="F2" s="7"/>
      <c r="G2" s="192"/>
      <c r="H2" s="192"/>
      <c r="I2" s="192"/>
      <c r="J2" s="188"/>
      <c r="K2" s="188"/>
    </row>
    <row r="3" spans="1:11" ht="15.75" x14ac:dyDescent="0.25">
      <c r="A3" s="191"/>
      <c r="B3" s="19"/>
      <c r="C3" s="11"/>
      <c r="D3" s="8" t="s">
        <v>58</v>
      </c>
      <c r="E3" s="7"/>
      <c r="F3" s="7"/>
      <c r="G3" s="192"/>
      <c r="H3" s="192"/>
      <c r="I3" s="192"/>
      <c r="J3" s="188"/>
      <c r="K3" s="188"/>
    </row>
    <row r="4" spans="1:11" ht="15.75" x14ac:dyDescent="0.25">
      <c r="A4" s="186" t="s">
        <v>329</v>
      </c>
      <c r="B4" s="186"/>
      <c r="C4" s="186"/>
      <c r="D4" s="188"/>
      <c r="E4" s="188"/>
      <c r="F4" s="188"/>
      <c r="G4" s="188"/>
      <c r="H4" s="188"/>
      <c r="I4" s="188"/>
      <c r="J4" s="188"/>
      <c r="K4" s="188"/>
    </row>
    <row r="5" spans="1:11" ht="15.75" x14ac:dyDescent="0.25">
      <c r="A5" s="5"/>
      <c r="B5" s="20"/>
      <c r="C5" s="12"/>
      <c r="D5" s="7"/>
      <c r="E5" s="7"/>
      <c r="F5" s="7"/>
      <c r="G5" s="7"/>
      <c r="H5" s="7"/>
      <c r="I5" s="7"/>
    </row>
    <row r="6" spans="1:11" x14ac:dyDescent="0.25">
      <c r="A6" s="201" t="s">
        <v>0</v>
      </c>
      <c r="B6" s="201"/>
      <c r="C6" s="201"/>
      <c r="D6" s="202"/>
      <c r="E6" s="202"/>
      <c r="F6" s="202"/>
      <c r="G6" s="202"/>
      <c r="H6" s="202"/>
      <c r="I6" s="202"/>
      <c r="J6" s="188"/>
      <c r="K6" s="188"/>
    </row>
    <row r="7" spans="1:11" x14ac:dyDescent="0.25">
      <c r="A7" s="194" t="s">
        <v>22</v>
      </c>
      <c r="B7" s="206" t="s">
        <v>81</v>
      </c>
      <c r="C7" s="197" t="s">
        <v>23</v>
      </c>
      <c r="D7" s="197" t="s">
        <v>24</v>
      </c>
      <c r="E7" s="198" t="s">
        <v>25</v>
      </c>
      <c r="F7" s="198"/>
      <c r="G7" s="198"/>
      <c r="H7" s="198"/>
      <c r="I7" s="199" t="s">
        <v>26</v>
      </c>
      <c r="J7" s="195" t="s">
        <v>293</v>
      </c>
      <c r="K7" s="205" t="s">
        <v>83</v>
      </c>
    </row>
    <row r="8" spans="1:11" ht="25.5" x14ac:dyDescent="0.25">
      <c r="A8" s="194"/>
      <c r="B8" s="211"/>
      <c r="C8" s="197"/>
      <c r="D8" s="197"/>
      <c r="E8" s="43" t="s">
        <v>27</v>
      </c>
      <c r="F8" s="43" t="s">
        <v>28</v>
      </c>
      <c r="G8" s="43" t="s">
        <v>183</v>
      </c>
      <c r="H8" s="43" t="s">
        <v>29</v>
      </c>
      <c r="I8" s="200"/>
      <c r="J8" s="196"/>
      <c r="K8" s="210"/>
    </row>
    <row r="9" spans="1:11" x14ac:dyDescent="0.25">
      <c r="A9" s="52">
        <v>1</v>
      </c>
      <c r="B9" s="52"/>
      <c r="C9" s="52">
        <v>2</v>
      </c>
      <c r="D9" s="52">
        <v>3</v>
      </c>
      <c r="E9" s="31">
        <v>4</v>
      </c>
      <c r="F9" s="31">
        <v>5</v>
      </c>
      <c r="G9" s="31">
        <v>6</v>
      </c>
      <c r="H9" s="31">
        <v>7</v>
      </c>
      <c r="I9" s="31">
        <v>8</v>
      </c>
      <c r="J9" s="31" t="s">
        <v>188</v>
      </c>
      <c r="K9" s="71">
        <v>10</v>
      </c>
    </row>
    <row r="10" spans="1:11" x14ac:dyDescent="0.25">
      <c r="A10" s="72" t="s">
        <v>189</v>
      </c>
      <c r="B10" s="100">
        <v>650</v>
      </c>
      <c r="C10" s="54">
        <v>0</v>
      </c>
      <c r="D10" s="54" t="s">
        <v>60</v>
      </c>
      <c r="E10" s="74" t="s">
        <v>60</v>
      </c>
      <c r="F10" s="73" t="s">
        <v>63</v>
      </c>
      <c r="G10" s="73" t="s">
        <v>60</v>
      </c>
      <c r="H10" s="73" t="s">
        <v>150</v>
      </c>
      <c r="I10" s="73" t="s">
        <v>61</v>
      </c>
      <c r="J10" s="177">
        <f>J11+J38+J42+J54+J77+J103+J107</f>
        <v>72010.3</v>
      </c>
      <c r="K10" s="177">
        <f>K11+K38+K42+K54+K77+K103+K107</f>
        <v>563.79999999999995</v>
      </c>
    </row>
    <row r="11" spans="1:11" x14ac:dyDescent="0.25">
      <c r="A11" s="53" t="s">
        <v>30</v>
      </c>
      <c r="B11" s="53">
        <v>650</v>
      </c>
      <c r="C11" s="54" t="s">
        <v>59</v>
      </c>
      <c r="D11" s="54" t="s">
        <v>60</v>
      </c>
      <c r="E11" s="54" t="s">
        <v>60</v>
      </c>
      <c r="F11" s="54" t="s">
        <v>63</v>
      </c>
      <c r="G11" s="54" t="s">
        <v>60</v>
      </c>
      <c r="H11" s="54" t="s">
        <v>150</v>
      </c>
      <c r="I11" s="54" t="s">
        <v>61</v>
      </c>
      <c r="J11" s="177">
        <f>J12+J15+J18+J23+J28+J31</f>
        <v>39520.300000000003</v>
      </c>
      <c r="K11" s="177"/>
    </row>
    <row r="12" spans="1:11" ht="39" x14ac:dyDescent="0.25">
      <c r="A12" s="55" t="s">
        <v>31</v>
      </c>
      <c r="B12" s="55">
        <v>650</v>
      </c>
      <c r="C12" s="32" t="s">
        <v>59</v>
      </c>
      <c r="D12" s="32" t="s">
        <v>62</v>
      </c>
      <c r="E12" s="32" t="s">
        <v>60</v>
      </c>
      <c r="F12" s="32" t="s">
        <v>63</v>
      </c>
      <c r="G12" s="32" t="s">
        <v>60</v>
      </c>
      <c r="H12" s="32" t="s">
        <v>150</v>
      </c>
      <c r="I12" s="32" t="s">
        <v>61</v>
      </c>
      <c r="J12" s="178">
        <f>J13</f>
        <v>1857.1</v>
      </c>
      <c r="K12" s="178"/>
    </row>
    <row r="13" spans="1:11" ht="25.5" x14ac:dyDescent="0.25">
      <c r="A13" s="57" t="s">
        <v>355</v>
      </c>
      <c r="B13" s="65">
        <v>650</v>
      </c>
      <c r="C13" s="30" t="s">
        <v>59</v>
      </c>
      <c r="D13" s="30" t="s">
        <v>62</v>
      </c>
      <c r="E13" s="30" t="s">
        <v>253</v>
      </c>
      <c r="F13" s="30" t="s">
        <v>63</v>
      </c>
      <c r="G13" s="30" t="s">
        <v>64</v>
      </c>
      <c r="H13" s="30" t="s">
        <v>151</v>
      </c>
      <c r="I13" s="30" t="s">
        <v>61</v>
      </c>
      <c r="J13" s="179">
        <f>J14</f>
        <v>1857.1</v>
      </c>
      <c r="K13" s="179"/>
    </row>
    <row r="14" spans="1:11" ht="25.5" x14ac:dyDescent="0.25">
      <c r="A14" s="57" t="s">
        <v>152</v>
      </c>
      <c r="B14" s="65">
        <v>650</v>
      </c>
      <c r="C14" s="30" t="s">
        <v>59</v>
      </c>
      <c r="D14" s="30" t="s">
        <v>62</v>
      </c>
      <c r="E14" s="30" t="s">
        <v>253</v>
      </c>
      <c r="F14" s="30" t="s">
        <v>63</v>
      </c>
      <c r="G14" s="30" t="s">
        <v>64</v>
      </c>
      <c r="H14" s="30" t="s">
        <v>151</v>
      </c>
      <c r="I14" s="30" t="s">
        <v>153</v>
      </c>
      <c r="J14" s="179">
        <v>1857.1</v>
      </c>
      <c r="K14" s="179"/>
    </row>
    <row r="15" spans="1:11" ht="51.75" x14ac:dyDescent="0.25">
      <c r="A15" s="59" t="s">
        <v>254</v>
      </c>
      <c r="B15" s="66" t="s">
        <v>191</v>
      </c>
      <c r="C15" s="32" t="s">
        <v>59</v>
      </c>
      <c r="D15" s="32" t="s">
        <v>66</v>
      </c>
      <c r="E15" s="32" t="s">
        <v>60</v>
      </c>
      <c r="F15" s="32" t="s">
        <v>63</v>
      </c>
      <c r="G15" s="32" t="s">
        <v>60</v>
      </c>
      <c r="H15" s="32" t="s">
        <v>150</v>
      </c>
      <c r="I15" s="32" t="s">
        <v>61</v>
      </c>
      <c r="J15" s="178">
        <f>J16</f>
        <v>116.2</v>
      </c>
      <c r="K15" s="178"/>
    </row>
    <row r="16" spans="1:11" ht="26.25" x14ac:dyDescent="0.25">
      <c r="A16" s="58" t="s">
        <v>256</v>
      </c>
      <c r="B16" s="65" t="s">
        <v>191</v>
      </c>
      <c r="C16" s="30" t="s">
        <v>59</v>
      </c>
      <c r="D16" s="30" t="s">
        <v>66</v>
      </c>
      <c r="E16" s="30" t="s">
        <v>76</v>
      </c>
      <c r="F16" s="30" t="s">
        <v>63</v>
      </c>
      <c r="G16" s="95" t="s">
        <v>62</v>
      </c>
      <c r="H16" s="95" t="s">
        <v>257</v>
      </c>
      <c r="I16" s="30" t="s">
        <v>61</v>
      </c>
      <c r="J16" s="179">
        <f t="shared" ref="J16" si="0">J17</f>
        <v>116.2</v>
      </c>
      <c r="K16" s="179"/>
    </row>
    <row r="17" spans="1:11" ht="25.5" x14ac:dyDescent="0.25">
      <c r="A17" s="57" t="s">
        <v>152</v>
      </c>
      <c r="B17" s="65" t="s">
        <v>191</v>
      </c>
      <c r="C17" s="30" t="s">
        <v>59</v>
      </c>
      <c r="D17" s="30" t="s">
        <v>66</v>
      </c>
      <c r="E17" s="30" t="s">
        <v>76</v>
      </c>
      <c r="F17" s="30" t="s">
        <v>63</v>
      </c>
      <c r="G17" s="30" t="s">
        <v>62</v>
      </c>
      <c r="H17" s="30" t="s">
        <v>257</v>
      </c>
      <c r="I17" s="30" t="s">
        <v>153</v>
      </c>
      <c r="J17" s="179">
        <v>116.2</v>
      </c>
      <c r="K17" s="179"/>
    </row>
    <row r="18" spans="1:11" ht="51.75" x14ac:dyDescent="0.25">
      <c r="A18" s="59" t="s">
        <v>32</v>
      </c>
      <c r="B18" s="66">
        <v>650</v>
      </c>
      <c r="C18" s="32" t="s">
        <v>59</v>
      </c>
      <c r="D18" s="32" t="s">
        <v>64</v>
      </c>
      <c r="E18" s="32" t="s">
        <v>60</v>
      </c>
      <c r="F18" s="32" t="s">
        <v>63</v>
      </c>
      <c r="G18" s="32" t="s">
        <v>60</v>
      </c>
      <c r="H18" s="32" t="s">
        <v>150</v>
      </c>
      <c r="I18" s="32" t="s">
        <v>61</v>
      </c>
      <c r="J18" s="178">
        <f>J19</f>
        <v>21862.9</v>
      </c>
      <c r="K18" s="179"/>
    </row>
    <row r="19" spans="1:11" ht="26.25" x14ac:dyDescent="0.25">
      <c r="A19" s="134" t="s">
        <v>154</v>
      </c>
      <c r="B19" s="96">
        <v>650</v>
      </c>
      <c r="C19" s="30" t="s">
        <v>59</v>
      </c>
      <c r="D19" s="30" t="s">
        <v>64</v>
      </c>
      <c r="E19" s="30" t="s">
        <v>253</v>
      </c>
      <c r="F19" s="30" t="s">
        <v>63</v>
      </c>
      <c r="G19" s="30" t="s">
        <v>59</v>
      </c>
      <c r="H19" s="30" t="s">
        <v>155</v>
      </c>
      <c r="I19" s="30" t="s">
        <v>61</v>
      </c>
      <c r="J19" s="179">
        <f>J20+J21+J22</f>
        <v>21862.9</v>
      </c>
      <c r="K19" s="178"/>
    </row>
    <row r="20" spans="1:11" ht="25.5" x14ac:dyDescent="0.25">
      <c r="A20" s="57" t="s">
        <v>152</v>
      </c>
      <c r="B20" s="65">
        <v>650</v>
      </c>
      <c r="C20" s="30" t="s">
        <v>59</v>
      </c>
      <c r="D20" s="30" t="s">
        <v>64</v>
      </c>
      <c r="E20" s="30" t="s">
        <v>253</v>
      </c>
      <c r="F20" s="30" t="s">
        <v>63</v>
      </c>
      <c r="G20" s="30" t="s">
        <v>59</v>
      </c>
      <c r="H20" s="30" t="s">
        <v>155</v>
      </c>
      <c r="I20" s="30" t="s">
        <v>153</v>
      </c>
      <c r="J20" s="179">
        <v>21648.9</v>
      </c>
      <c r="K20" s="179"/>
    </row>
    <row r="21" spans="1:11" ht="26.25" x14ac:dyDescent="0.25">
      <c r="A21" s="34" t="s">
        <v>129</v>
      </c>
      <c r="B21" s="65">
        <v>650</v>
      </c>
      <c r="C21" s="30" t="s">
        <v>59</v>
      </c>
      <c r="D21" s="30" t="s">
        <v>64</v>
      </c>
      <c r="E21" s="30" t="s">
        <v>253</v>
      </c>
      <c r="F21" s="30" t="s">
        <v>63</v>
      </c>
      <c r="G21" s="30" t="s">
        <v>59</v>
      </c>
      <c r="H21" s="30" t="s">
        <v>155</v>
      </c>
      <c r="I21" s="30" t="s">
        <v>73</v>
      </c>
      <c r="J21" s="179">
        <v>182.2</v>
      </c>
      <c r="K21" s="179"/>
    </row>
    <row r="22" spans="1:11" x14ac:dyDescent="0.25">
      <c r="A22" s="97" t="s">
        <v>365</v>
      </c>
      <c r="B22" s="96">
        <v>650</v>
      </c>
      <c r="C22" s="30" t="s">
        <v>59</v>
      </c>
      <c r="D22" s="30" t="s">
        <v>64</v>
      </c>
      <c r="E22" s="30" t="s">
        <v>253</v>
      </c>
      <c r="F22" s="30" t="s">
        <v>63</v>
      </c>
      <c r="G22" s="30" t="s">
        <v>59</v>
      </c>
      <c r="H22" s="30" t="s">
        <v>155</v>
      </c>
      <c r="I22" s="30" t="s">
        <v>156</v>
      </c>
      <c r="J22" s="179">
        <v>31.8</v>
      </c>
      <c r="K22" s="178"/>
    </row>
    <row r="23" spans="1:11" ht="39" x14ac:dyDescent="0.25">
      <c r="A23" s="35" t="s">
        <v>201</v>
      </c>
      <c r="B23" s="135">
        <v>650</v>
      </c>
      <c r="C23" s="32" t="s">
        <v>59</v>
      </c>
      <c r="D23" s="32" t="s">
        <v>180</v>
      </c>
      <c r="E23" s="32" t="s">
        <v>60</v>
      </c>
      <c r="F23" s="32" t="s">
        <v>63</v>
      </c>
      <c r="G23" s="32" t="s">
        <v>60</v>
      </c>
      <c r="H23" s="32" t="s">
        <v>150</v>
      </c>
      <c r="I23" s="32" t="s">
        <v>61</v>
      </c>
      <c r="J23" s="178">
        <f>J26+J24</f>
        <v>83.8</v>
      </c>
      <c r="K23" s="179"/>
    </row>
    <row r="24" spans="1:11" ht="64.5" x14ac:dyDescent="0.25">
      <c r="A24" s="51" t="s">
        <v>353</v>
      </c>
      <c r="B24" s="67">
        <v>650</v>
      </c>
      <c r="C24" s="30" t="s">
        <v>59</v>
      </c>
      <c r="D24" s="30" t="s">
        <v>180</v>
      </c>
      <c r="E24" s="30" t="s">
        <v>76</v>
      </c>
      <c r="F24" s="30" t="s">
        <v>63</v>
      </c>
      <c r="G24" s="30" t="s">
        <v>62</v>
      </c>
      <c r="H24" s="30" t="s">
        <v>202</v>
      </c>
      <c r="I24" s="30" t="s">
        <v>61</v>
      </c>
      <c r="J24" s="179">
        <f>J25</f>
        <v>35.9</v>
      </c>
      <c r="K24" s="179"/>
    </row>
    <row r="25" spans="1:11" x14ac:dyDescent="0.25">
      <c r="A25" s="51" t="s">
        <v>82</v>
      </c>
      <c r="B25" s="67">
        <v>650</v>
      </c>
      <c r="C25" s="30" t="s">
        <v>59</v>
      </c>
      <c r="D25" s="30" t="s">
        <v>180</v>
      </c>
      <c r="E25" s="30" t="s">
        <v>76</v>
      </c>
      <c r="F25" s="30" t="s">
        <v>63</v>
      </c>
      <c r="G25" s="30" t="s">
        <v>62</v>
      </c>
      <c r="H25" s="30" t="s">
        <v>202</v>
      </c>
      <c r="I25" s="30" t="s">
        <v>182</v>
      </c>
      <c r="J25" s="179">
        <v>35.9</v>
      </c>
      <c r="K25" s="179"/>
    </row>
    <row r="26" spans="1:11" ht="64.5" x14ac:dyDescent="0.25">
      <c r="A26" s="34" t="s">
        <v>353</v>
      </c>
      <c r="B26" s="65">
        <v>650</v>
      </c>
      <c r="C26" s="30" t="s">
        <v>59</v>
      </c>
      <c r="D26" s="30" t="s">
        <v>180</v>
      </c>
      <c r="E26" s="30" t="s">
        <v>258</v>
      </c>
      <c r="F26" s="30" t="s">
        <v>63</v>
      </c>
      <c r="G26" s="30" t="s">
        <v>62</v>
      </c>
      <c r="H26" s="30" t="s">
        <v>202</v>
      </c>
      <c r="I26" s="30" t="s">
        <v>61</v>
      </c>
      <c r="J26" s="179">
        <f>J27</f>
        <v>47.9</v>
      </c>
      <c r="K26" s="179"/>
    </row>
    <row r="27" spans="1:11" x14ac:dyDescent="0.25">
      <c r="A27" s="51" t="s">
        <v>82</v>
      </c>
      <c r="B27" s="67">
        <v>650</v>
      </c>
      <c r="C27" s="30" t="s">
        <v>59</v>
      </c>
      <c r="D27" s="30" t="s">
        <v>180</v>
      </c>
      <c r="E27" s="30" t="s">
        <v>258</v>
      </c>
      <c r="F27" s="30" t="s">
        <v>63</v>
      </c>
      <c r="G27" s="30" t="s">
        <v>62</v>
      </c>
      <c r="H27" s="30" t="s">
        <v>202</v>
      </c>
      <c r="I27" s="30" t="s">
        <v>182</v>
      </c>
      <c r="J27" s="179">
        <v>47.9</v>
      </c>
      <c r="K27" s="179"/>
    </row>
    <row r="28" spans="1:11" x14ac:dyDescent="0.25">
      <c r="A28" s="44" t="s">
        <v>34</v>
      </c>
      <c r="B28" s="66">
        <v>650</v>
      </c>
      <c r="C28" s="33" t="s">
        <v>59</v>
      </c>
      <c r="D28" s="33" t="s">
        <v>157</v>
      </c>
      <c r="E28" s="33" t="s">
        <v>60</v>
      </c>
      <c r="F28" s="33" t="s">
        <v>63</v>
      </c>
      <c r="G28" s="33" t="s">
        <v>60</v>
      </c>
      <c r="H28" s="33" t="s">
        <v>150</v>
      </c>
      <c r="I28" s="33" t="s">
        <v>61</v>
      </c>
      <c r="J28" s="180">
        <f>J29</f>
        <v>100</v>
      </c>
      <c r="K28" s="179"/>
    </row>
    <row r="29" spans="1:11" x14ac:dyDescent="0.25">
      <c r="A29" s="34" t="s">
        <v>236</v>
      </c>
      <c r="B29" s="65">
        <v>650</v>
      </c>
      <c r="C29" s="30" t="s">
        <v>59</v>
      </c>
      <c r="D29" s="30" t="s">
        <v>157</v>
      </c>
      <c r="E29" s="30" t="s">
        <v>258</v>
      </c>
      <c r="F29" s="30" t="s">
        <v>63</v>
      </c>
      <c r="G29" s="30" t="s">
        <v>66</v>
      </c>
      <c r="H29" s="30" t="s">
        <v>159</v>
      </c>
      <c r="I29" s="30" t="s">
        <v>61</v>
      </c>
      <c r="J29" s="179">
        <f t="shared" ref="J29" si="1">J30</f>
        <v>100</v>
      </c>
      <c r="K29" s="179"/>
    </row>
    <row r="30" spans="1:11" x14ac:dyDescent="0.25">
      <c r="A30" s="34" t="s">
        <v>35</v>
      </c>
      <c r="B30" s="65">
        <v>650</v>
      </c>
      <c r="C30" s="30" t="s">
        <v>59</v>
      </c>
      <c r="D30" s="30" t="s">
        <v>157</v>
      </c>
      <c r="E30" s="30" t="s">
        <v>258</v>
      </c>
      <c r="F30" s="30" t="s">
        <v>63</v>
      </c>
      <c r="G30" s="30" t="s">
        <v>66</v>
      </c>
      <c r="H30" s="30" t="s">
        <v>159</v>
      </c>
      <c r="I30" s="30" t="s">
        <v>78</v>
      </c>
      <c r="J30" s="179">
        <v>100</v>
      </c>
      <c r="K30" s="179"/>
    </row>
    <row r="31" spans="1:11" x14ac:dyDescent="0.25">
      <c r="A31" s="46" t="s">
        <v>36</v>
      </c>
      <c r="B31" s="68">
        <v>650</v>
      </c>
      <c r="C31" s="32" t="s">
        <v>59</v>
      </c>
      <c r="D31" s="32" t="s">
        <v>70</v>
      </c>
      <c r="E31" s="32" t="s">
        <v>60</v>
      </c>
      <c r="F31" s="32" t="s">
        <v>63</v>
      </c>
      <c r="G31" s="32" t="s">
        <v>60</v>
      </c>
      <c r="H31" s="32" t="s">
        <v>150</v>
      </c>
      <c r="I31" s="32" t="s">
        <v>61</v>
      </c>
      <c r="J31" s="178">
        <f>J36+J32</f>
        <v>15500.3</v>
      </c>
      <c r="K31" s="177"/>
    </row>
    <row r="32" spans="1:11" ht="26.25" x14ac:dyDescent="0.25">
      <c r="A32" s="34" t="s">
        <v>356</v>
      </c>
      <c r="B32" s="136">
        <v>650</v>
      </c>
      <c r="C32" s="30" t="s">
        <v>59</v>
      </c>
      <c r="D32" s="30" t="s">
        <v>70</v>
      </c>
      <c r="E32" s="30" t="s">
        <v>253</v>
      </c>
      <c r="F32" s="30" t="s">
        <v>63</v>
      </c>
      <c r="G32" s="30" t="s">
        <v>62</v>
      </c>
      <c r="H32" s="30" t="s">
        <v>168</v>
      </c>
      <c r="I32" s="30" t="s">
        <v>61</v>
      </c>
      <c r="J32" s="179">
        <f>J33+J34+J35</f>
        <v>15450.3</v>
      </c>
      <c r="K32" s="178"/>
    </row>
    <row r="33" spans="1:11" x14ac:dyDescent="0.25">
      <c r="A33" s="34" t="s">
        <v>38</v>
      </c>
      <c r="B33" s="65">
        <v>650</v>
      </c>
      <c r="C33" s="30" t="s">
        <v>59</v>
      </c>
      <c r="D33" s="30" t="s">
        <v>70</v>
      </c>
      <c r="E33" s="30" t="s">
        <v>253</v>
      </c>
      <c r="F33" s="30" t="s">
        <v>63</v>
      </c>
      <c r="G33" s="30" t="s">
        <v>62</v>
      </c>
      <c r="H33" s="30" t="s">
        <v>168</v>
      </c>
      <c r="I33" s="30" t="s">
        <v>138</v>
      </c>
      <c r="J33" s="179">
        <v>11128.9</v>
      </c>
      <c r="K33" s="179"/>
    </row>
    <row r="34" spans="1:11" ht="26.25" x14ac:dyDescent="0.25">
      <c r="A34" s="34" t="s">
        <v>129</v>
      </c>
      <c r="B34" s="136">
        <v>650</v>
      </c>
      <c r="C34" s="30" t="s">
        <v>59</v>
      </c>
      <c r="D34" s="30" t="s">
        <v>70</v>
      </c>
      <c r="E34" s="30" t="s">
        <v>253</v>
      </c>
      <c r="F34" s="30" t="s">
        <v>63</v>
      </c>
      <c r="G34" s="30" t="s">
        <v>62</v>
      </c>
      <c r="H34" s="30" t="s">
        <v>168</v>
      </c>
      <c r="I34" s="30" t="s">
        <v>73</v>
      </c>
      <c r="J34" s="179">
        <v>4224.1000000000004</v>
      </c>
      <c r="K34" s="178"/>
    </row>
    <row r="35" spans="1:11" x14ac:dyDescent="0.25">
      <c r="A35" s="97" t="s">
        <v>365</v>
      </c>
      <c r="B35" s="65">
        <v>650</v>
      </c>
      <c r="C35" s="30" t="s">
        <v>59</v>
      </c>
      <c r="D35" s="30" t="s">
        <v>70</v>
      </c>
      <c r="E35" s="30" t="s">
        <v>253</v>
      </c>
      <c r="F35" s="30" t="s">
        <v>63</v>
      </c>
      <c r="G35" s="30" t="s">
        <v>62</v>
      </c>
      <c r="H35" s="30" t="s">
        <v>168</v>
      </c>
      <c r="I35" s="30" t="s">
        <v>156</v>
      </c>
      <c r="J35" s="179">
        <v>97.3</v>
      </c>
      <c r="K35" s="181"/>
    </row>
    <row r="36" spans="1:11" ht="39" x14ac:dyDescent="0.25">
      <c r="A36" s="106" t="s">
        <v>221</v>
      </c>
      <c r="B36" s="65">
        <v>650</v>
      </c>
      <c r="C36" s="30" t="s">
        <v>59</v>
      </c>
      <c r="D36" s="30" t="s">
        <v>70</v>
      </c>
      <c r="E36" s="30" t="s">
        <v>262</v>
      </c>
      <c r="F36" s="30" t="s">
        <v>71</v>
      </c>
      <c r="G36" s="30" t="s">
        <v>59</v>
      </c>
      <c r="H36" s="30" t="s">
        <v>160</v>
      </c>
      <c r="I36" s="30" t="s">
        <v>61</v>
      </c>
      <c r="J36" s="179">
        <f>J37</f>
        <v>50</v>
      </c>
      <c r="K36" s="179"/>
    </row>
    <row r="37" spans="1:11" ht="26.25" x14ac:dyDescent="0.25">
      <c r="A37" s="34" t="s">
        <v>129</v>
      </c>
      <c r="B37" s="65">
        <v>650</v>
      </c>
      <c r="C37" s="30" t="s">
        <v>59</v>
      </c>
      <c r="D37" s="30" t="s">
        <v>70</v>
      </c>
      <c r="E37" s="30" t="s">
        <v>262</v>
      </c>
      <c r="F37" s="30" t="s">
        <v>71</v>
      </c>
      <c r="G37" s="30" t="s">
        <v>59</v>
      </c>
      <c r="H37" s="30" t="s">
        <v>160</v>
      </c>
      <c r="I37" s="30" t="s">
        <v>73</v>
      </c>
      <c r="J37" s="179">
        <v>50</v>
      </c>
      <c r="K37" s="179"/>
    </row>
    <row r="38" spans="1:11" x14ac:dyDescent="0.25">
      <c r="A38" s="53" t="s">
        <v>39</v>
      </c>
      <c r="B38" s="137">
        <v>650</v>
      </c>
      <c r="C38" s="54" t="s">
        <v>62</v>
      </c>
      <c r="D38" s="54" t="s">
        <v>60</v>
      </c>
      <c r="E38" s="54" t="s">
        <v>60</v>
      </c>
      <c r="F38" s="54" t="s">
        <v>63</v>
      </c>
      <c r="G38" s="54" t="s">
        <v>60</v>
      </c>
      <c r="H38" s="54" t="s">
        <v>150</v>
      </c>
      <c r="I38" s="54" t="s">
        <v>61</v>
      </c>
      <c r="J38" s="177">
        <f t="shared" ref="J38:K40" si="2">J39</f>
        <v>493.8</v>
      </c>
      <c r="K38" s="177">
        <f t="shared" si="2"/>
        <v>493.8</v>
      </c>
    </row>
    <row r="39" spans="1:11" x14ac:dyDescent="0.25">
      <c r="A39" s="45" t="s">
        <v>234</v>
      </c>
      <c r="B39" s="66">
        <v>650</v>
      </c>
      <c r="C39" s="32" t="s">
        <v>62</v>
      </c>
      <c r="D39" s="32" t="s">
        <v>66</v>
      </c>
      <c r="E39" s="32" t="s">
        <v>60</v>
      </c>
      <c r="F39" s="32" t="s">
        <v>63</v>
      </c>
      <c r="G39" s="32" t="s">
        <v>60</v>
      </c>
      <c r="H39" s="32" t="s">
        <v>150</v>
      </c>
      <c r="I39" s="32" t="s">
        <v>61</v>
      </c>
      <c r="J39" s="178">
        <f t="shared" si="2"/>
        <v>493.8</v>
      </c>
      <c r="K39" s="178">
        <f t="shared" si="2"/>
        <v>493.8</v>
      </c>
    </row>
    <row r="40" spans="1:11" ht="38.25" x14ac:dyDescent="0.25">
      <c r="A40" s="154" t="s">
        <v>368</v>
      </c>
      <c r="B40" s="69">
        <v>650</v>
      </c>
      <c r="C40" s="30" t="s">
        <v>62</v>
      </c>
      <c r="D40" s="30" t="s">
        <v>66</v>
      </c>
      <c r="E40" s="30" t="s">
        <v>76</v>
      </c>
      <c r="F40" s="30" t="s">
        <v>63</v>
      </c>
      <c r="G40" s="30" t="s">
        <v>59</v>
      </c>
      <c r="H40" s="30" t="s">
        <v>170</v>
      </c>
      <c r="I40" s="30" t="s">
        <v>61</v>
      </c>
      <c r="J40" s="179">
        <f t="shared" si="2"/>
        <v>493.8</v>
      </c>
      <c r="K40" s="179">
        <f t="shared" si="2"/>
        <v>493.8</v>
      </c>
    </row>
    <row r="41" spans="1:11" ht="26.25" x14ac:dyDescent="0.25">
      <c r="A41" s="34" t="s">
        <v>152</v>
      </c>
      <c r="B41" s="65">
        <v>650</v>
      </c>
      <c r="C41" s="30" t="s">
        <v>62</v>
      </c>
      <c r="D41" s="30" t="s">
        <v>66</v>
      </c>
      <c r="E41" s="30" t="s">
        <v>76</v>
      </c>
      <c r="F41" s="30" t="s">
        <v>63</v>
      </c>
      <c r="G41" s="30" t="s">
        <v>59</v>
      </c>
      <c r="H41" s="30" t="s">
        <v>170</v>
      </c>
      <c r="I41" s="30" t="s">
        <v>153</v>
      </c>
      <c r="J41" s="179">
        <v>493.8</v>
      </c>
      <c r="K41" s="179">
        <v>493.8</v>
      </c>
    </row>
    <row r="42" spans="1:11" ht="27" x14ac:dyDescent="0.25">
      <c r="A42" s="60" t="s">
        <v>42</v>
      </c>
      <c r="B42" s="137">
        <v>650</v>
      </c>
      <c r="C42" s="54" t="s">
        <v>66</v>
      </c>
      <c r="D42" s="54" t="s">
        <v>60</v>
      </c>
      <c r="E42" s="54" t="s">
        <v>60</v>
      </c>
      <c r="F42" s="54" t="s">
        <v>63</v>
      </c>
      <c r="G42" s="54" t="s">
        <v>60</v>
      </c>
      <c r="H42" s="54" t="s">
        <v>150</v>
      </c>
      <c r="I42" s="54" t="s">
        <v>61</v>
      </c>
      <c r="J42" s="177">
        <f>J43+J46+J49</f>
        <v>556.29999999999995</v>
      </c>
      <c r="K42" s="177">
        <f>K43+K46</f>
        <v>70</v>
      </c>
    </row>
    <row r="43" spans="1:11" x14ac:dyDescent="0.25">
      <c r="A43" s="35" t="s">
        <v>186</v>
      </c>
      <c r="B43" s="66">
        <v>650</v>
      </c>
      <c r="C43" s="32" t="s">
        <v>66</v>
      </c>
      <c r="D43" s="32" t="s">
        <v>64</v>
      </c>
      <c r="E43" s="32" t="s">
        <v>60</v>
      </c>
      <c r="F43" s="32" t="s">
        <v>63</v>
      </c>
      <c r="G43" s="32" t="s">
        <v>60</v>
      </c>
      <c r="H43" s="32" t="s">
        <v>150</v>
      </c>
      <c r="I43" s="32" t="s">
        <v>61</v>
      </c>
      <c r="J43" s="178">
        <f>J44</f>
        <v>70</v>
      </c>
      <c r="K43" s="178">
        <f>K44</f>
        <v>70</v>
      </c>
    </row>
    <row r="44" spans="1:11" ht="115.5" x14ac:dyDescent="0.25">
      <c r="A44" s="97" t="s">
        <v>354</v>
      </c>
      <c r="B44" s="65">
        <v>650</v>
      </c>
      <c r="C44" s="30" t="s">
        <v>66</v>
      </c>
      <c r="D44" s="30" t="s">
        <v>64</v>
      </c>
      <c r="E44" s="30" t="s">
        <v>262</v>
      </c>
      <c r="F44" s="30" t="s">
        <v>65</v>
      </c>
      <c r="G44" s="30" t="s">
        <v>59</v>
      </c>
      <c r="H44" s="30" t="s">
        <v>172</v>
      </c>
      <c r="I44" s="30" t="s">
        <v>61</v>
      </c>
      <c r="J44" s="179">
        <f>J45</f>
        <v>70</v>
      </c>
      <c r="K44" s="179">
        <f>K45</f>
        <v>70</v>
      </c>
    </row>
    <row r="45" spans="1:11" ht="26.25" x14ac:dyDescent="0.25">
      <c r="A45" s="34" t="s">
        <v>129</v>
      </c>
      <c r="B45" s="65">
        <v>650</v>
      </c>
      <c r="C45" s="30" t="s">
        <v>66</v>
      </c>
      <c r="D45" s="30" t="s">
        <v>64</v>
      </c>
      <c r="E45" s="30" t="s">
        <v>262</v>
      </c>
      <c r="F45" s="30" t="s">
        <v>65</v>
      </c>
      <c r="G45" s="30" t="s">
        <v>59</v>
      </c>
      <c r="H45" s="30" t="s">
        <v>172</v>
      </c>
      <c r="I45" s="30" t="s">
        <v>73</v>
      </c>
      <c r="J45" s="179">
        <v>70</v>
      </c>
      <c r="K45" s="179">
        <v>70</v>
      </c>
    </row>
    <row r="46" spans="1:11" ht="39" x14ac:dyDescent="0.25">
      <c r="A46" s="35" t="s">
        <v>369</v>
      </c>
      <c r="B46" s="70">
        <v>650</v>
      </c>
      <c r="C46" s="32" t="s">
        <v>66</v>
      </c>
      <c r="D46" s="32" t="s">
        <v>161</v>
      </c>
      <c r="E46" s="32" t="s">
        <v>60</v>
      </c>
      <c r="F46" s="32" t="s">
        <v>63</v>
      </c>
      <c r="G46" s="32" t="s">
        <v>60</v>
      </c>
      <c r="H46" s="32" t="s">
        <v>150</v>
      </c>
      <c r="I46" s="32" t="s">
        <v>61</v>
      </c>
      <c r="J46" s="178">
        <f>J47</f>
        <v>455</v>
      </c>
      <c r="K46" s="178"/>
    </row>
    <row r="47" spans="1:11" ht="39" x14ac:dyDescent="0.25">
      <c r="A47" s="34" t="s">
        <v>216</v>
      </c>
      <c r="B47" s="142">
        <v>650</v>
      </c>
      <c r="C47" s="30" t="s">
        <v>66</v>
      </c>
      <c r="D47" s="30" t="s">
        <v>161</v>
      </c>
      <c r="E47" s="30" t="s">
        <v>264</v>
      </c>
      <c r="F47" s="30" t="s">
        <v>63</v>
      </c>
      <c r="G47" s="30" t="s">
        <v>62</v>
      </c>
      <c r="H47" s="30" t="s">
        <v>215</v>
      </c>
      <c r="I47" s="30" t="s">
        <v>61</v>
      </c>
      <c r="J47" s="179">
        <f>J48</f>
        <v>455</v>
      </c>
      <c r="K47" s="182"/>
    </row>
    <row r="48" spans="1:11" ht="26.25" x14ac:dyDescent="0.25">
      <c r="A48" s="97" t="s">
        <v>129</v>
      </c>
      <c r="B48" s="142">
        <v>650</v>
      </c>
      <c r="C48" s="30" t="s">
        <v>66</v>
      </c>
      <c r="D48" s="30" t="s">
        <v>161</v>
      </c>
      <c r="E48" s="30" t="s">
        <v>264</v>
      </c>
      <c r="F48" s="30" t="s">
        <v>63</v>
      </c>
      <c r="G48" s="30" t="s">
        <v>62</v>
      </c>
      <c r="H48" s="30" t="s">
        <v>215</v>
      </c>
      <c r="I48" s="30" t="s">
        <v>73</v>
      </c>
      <c r="J48" s="179">
        <v>455</v>
      </c>
      <c r="K48" s="182"/>
    </row>
    <row r="49" spans="1:11" ht="26.25" x14ac:dyDescent="0.25">
      <c r="A49" s="35" t="s">
        <v>266</v>
      </c>
      <c r="B49" s="144">
        <v>650</v>
      </c>
      <c r="C49" s="32" t="s">
        <v>66</v>
      </c>
      <c r="D49" s="32" t="s">
        <v>80</v>
      </c>
      <c r="E49" s="32" t="s">
        <v>60</v>
      </c>
      <c r="F49" s="32" t="s">
        <v>63</v>
      </c>
      <c r="G49" s="32" t="s">
        <v>60</v>
      </c>
      <c r="H49" s="32" t="s">
        <v>150</v>
      </c>
      <c r="I49" s="32" t="s">
        <v>61</v>
      </c>
      <c r="J49" s="178">
        <f>J50+J52</f>
        <v>31.3</v>
      </c>
      <c r="K49" s="182"/>
    </row>
    <row r="50" spans="1:11" x14ac:dyDescent="0.25">
      <c r="A50" s="37" t="s">
        <v>357</v>
      </c>
      <c r="B50" s="142">
        <v>650</v>
      </c>
      <c r="C50" s="30" t="s">
        <v>66</v>
      </c>
      <c r="D50" s="30" t="s">
        <v>80</v>
      </c>
      <c r="E50" s="30" t="s">
        <v>262</v>
      </c>
      <c r="F50" s="30" t="s">
        <v>65</v>
      </c>
      <c r="G50" s="30" t="s">
        <v>62</v>
      </c>
      <c r="H50" s="30" t="s">
        <v>164</v>
      </c>
      <c r="I50" s="30" t="s">
        <v>61</v>
      </c>
      <c r="J50" s="179">
        <f>J51</f>
        <v>25</v>
      </c>
      <c r="K50" s="182"/>
    </row>
    <row r="51" spans="1:11" x14ac:dyDescent="0.25">
      <c r="A51" s="57" t="s">
        <v>38</v>
      </c>
      <c r="B51" s="142">
        <v>650</v>
      </c>
      <c r="C51" s="30" t="s">
        <v>66</v>
      </c>
      <c r="D51" s="30" t="s">
        <v>80</v>
      </c>
      <c r="E51" s="30" t="s">
        <v>262</v>
      </c>
      <c r="F51" s="30" t="s">
        <v>65</v>
      </c>
      <c r="G51" s="30" t="s">
        <v>62</v>
      </c>
      <c r="H51" s="30" t="s">
        <v>164</v>
      </c>
      <c r="I51" s="30" t="s">
        <v>138</v>
      </c>
      <c r="J51" s="179">
        <v>25</v>
      </c>
      <c r="K51" s="182"/>
    </row>
    <row r="52" spans="1:11" ht="26.25" x14ac:dyDescent="0.25">
      <c r="A52" s="106" t="s">
        <v>358</v>
      </c>
      <c r="B52" s="142">
        <v>650</v>
      </c>
      <c r="C52" s="30" t="s">
        <v>66</v>
      </c>
      <c r="D52" s="30" t="s">
        <v>80</v>
      </c>
      <c r="E52" s="30" t="s">
        <v>262</v>
      </c>
      <c r="F52" s="30" t="s">
        <v>65</v>
      </c>
      <c r="G52" s="30" t="s">
        <v>62</v>
      </c>
      <c r="H52" s="30" t="s">
        <v>211</v>
      </c>
      <c r="I52" s="30" t="s">
        <v>61</v>
      </c>
      <c r="J52" s="179">
        <f>J53</f>
        <v>6.3</v>
      </c>
      <c r="K52" s="182"/>
    </row>
    <row r="53" spans="1:11" x14ac:dyDescent="0.25">
      <c r="A53" s="57" t="s">
        <v>38</v>
      </c>
      <c r="B53" s="142">
        <v>650</v>
      </c>
      <c r="C53" s="30" t="s">
        <v>66</v>
      </c>
      <c r="D53" s="30" t="s">
        <v>80</v>
      </c>
      <c r="E53" s="30" t="s">
        <v>262</v>
      </c>
      <c r="F53" s="30" t="s">
        <v>65</v>
      </c>
      <c r="G53" s="30" t="s">
        <v>62</v>
      </c>
      <c r="H53" s="30" t="s">
        <v>211</v>
      </c>
      <c r="I53" s="30" t="s">
        <v>138</v>
      </c>
      <c r="J53" s="179">
        <v>6.3</v>
      </c>
      <c r="K53" s="182"/>
    </row>
    <row r="54" spans="1:11" x14ac:dyDescent="0.25">
      <c r="A54" s="138" t="s">
        <v>43</v>
      </c>
      <c r="B54" s="143">
        <v>650</v>
      </c>
      <c r="C54" s="54" t="s">
        <v>64</v>
      </c>
      <c r="D54" s="54" t="s">
        <v>60</v>
      </c>
      <c r="E54" s="54" t="s">
        <v>60</v>
      </c>
      <c r="F54" s="54" t="s">
        <v>63</v>
      </c>
      <c r="G54" s="54" t="s">
        <v>60</v>
      </c>
      <c r="H54" s="54" t="s">
        <v>150</v>
      </c>
      <c r="I54" s="54" t="s">
        <v>61</v>
      </c>
      <c r="J54" s="177">
        <f>J55+J62+J67+J72</f>
        <v>13496.499999999998</v>
      </c>
      <c r="K54" s="182"/>
    </row>
    <row r="55" spans="1:11" x14ac:dyDescent="0.25">
      <c r="A55" s="139" t="s">
        <v>44</v>
      </c>
      <c r="B55" s="144">
        <v>650</v>
      </c>
      <c r="C55" s="32" t="s">
        <v>64</v>
      </c>
      <c r="D55" s="32" t="s">
        <v>59</v>
      </c>
      <c r="E55" s="32" t="s">
        <v>60</v>
      </c>
      <c r="F55" s="32" t="s">
        <v>63</v>
      </c>
      <c r="G55" s="32" t="s">
        <v>60</v>
      </c>
      <c r="H55" s="32" t="s">
        <v>150</v>
      </c>
      <c r="I55" s="32" t="s">
        <v>61</v>
      </c>
      <c r="J55" s="178">
        <f>J60+J56+J58</f>
        <v>3122.9</v>
      </c>
      <c r="K55" s="182"/>
    </row>
    <row r="56" spans="1:11" ht="26.25" x14ac:dyDescent="0.25">
      <c r="A56" s="37" t="s">
        <v>359</v>
      </c>
      <c r="B56" s="142">
        <v>650</v>
      </c>
      <c r="C56" s="30" t="s">
        <v>64</v>
      </c>
      <c r="D56" s="30" t="s">
        <v>59</v>
      </c>
      <c r="E56" s="30" t="s">
        <v>267</v>
      </c>
      <c r="F56" s="30" t="s">
        <v>63</v>
      </c>
      <c r="G56" s="30" t="s">
        <v>59</v>
      </c>
      <c r="H56" s="95" t="s">
        <v>190</v>
      </c>
      <c r="I56" s="30" t="s">
        <v>61</v>
      </c>
      <c r="J56" s="179">
        <f>J57</f>
        <v>1425</v>
      </c>
      <c r="K56" s="182"/>
    </row>
    <row r="57" spans="1:11" x14ac:dyDescent="0.25">
      <c r="A57" s="97" t="s">
        <v>38</v>
      </c>
      <c r="B57" s="142">
        <v>650</v>
      </c>
      <c r="C57" s="30" t="s">
        <v>64</v>
      </c>
      <c r="D57" s="30" t="s">
        <v>59</v>
      </c>
      <c r="E57" s="30" t="s">
        <v>267</v>
      </c>
      <c r="F57" s="30" t="s">
        <v>63</v>
      </c>
      <c r="G57" s="30" t="s">
        <v>59</v>
      </c>
      <c r="H57" s="95" t="s">
        <v>190</v>
      </c>
      <c r="I57" s="30" t="s">
        <v>138</v>
      </c>
      <c r="J57" s="179">
        <v>1425</v>
      </c>
      <c r="K57" s="182"/>
    </row>
    <row r="58" spans="1:11" ht="26.25" x14ac:dyDescent="0.25">
      <c r="A58" s="97" t="s">
        <v>269</v>
      </c>
      <c r="B58" s="142">
        <v>650</v>
      </c>
      <c r="C58" s="30" t="s">
        <v>64</v>
      </c>
      <c r="D58" s="30" t="s">
        <v>59</v>
      </c>
      <c r="E58" s="30" t="s">
        <v>267</v>
      </c>
      <c r="F58" s="30" t="s">
        <v>63</v>
      </c>
      <c r="G58" s="30" t="s">
        <v>59</v>
      </c>
      <c r="H58" s="30" t="s">
        <v>217</v>
      </c>
      <c r="I58" s="30" t="s">
        <v>61</v>
      </c>
      <c r="J58" s="179">
        <f>J59</f>
        <v>1230</v>
      </c>
      <c r="K58" s="182"/>
    </row>
    <row r="59" spans="1:11" x14ac:dyDescent="0.25">
      <c r="A59" s="97" t="s">
        <v>38</v>
      </c>
      <c r="B59" s="142">
        <v>650</v>
      </c>
      <c r="C59" s="30" t="s">
        <v>64</v>
      </c>
      <c r="D59" s="30" t="s">
        <v>59</v>
      </c>
      <c r="E59" s="30" t="s">
        <v>267</v>
      </c>
      <c r="F59" s="30" t="s">
        <v>63</v>
      </c>
      <c r="G59" s="30" t="s">
        <v>59</v>
      </c>
      <c r="H59" s="30" t="s">
        <v>217</v>
      </c>
      <c r="I59" s="30" t="s">
        <v>138</v>
      </c>
      <c r="J59" s="179">
        <v>1230</v>
      </c>
      <c r="K59" s="182"/>
    </row>
    <row r="60" spans="1:11" ht="39" x14ac:dyDescent="0.25">
      <c r="A60" s="34" t="s">
        <v>221</v>
      </c>
      <c r="B60" s="142">
        <v>650</v>
      </c>
      <c r="C60" s="124" t="s">
        <v>64</v>
      </c>
      <c r="D60" s="95" t="s">
        <v>59</v>
      </c>
      <c r="E60" s="95" t="s">
        <v>267</v>
      </c>
      <c r="F60" s="95" t="s">
        <v>63</v>
      </c>
      <c r="G60" s="95" t="s">
        <v>62</v>
      </c>
      <c r="H60" s="95" t="s">
        <v>160</v>
      </c>
      <c r="I60" s="95" t="s">
        <v>61</v>
      </c>
      <c r="J60" s="179">
        <f>J61</f>
        <v>467.9</v>
      </c>
      <c r="K60" s="182"/>
    </row>
    <row r="61" spans="1:11" x14ac:dyDescent="0.25">
      <c r="A61" s="97" t="s">
        <v>38</v>
      </c>
      <c r="B61" s="142">
        <v>650</v>
      </c>
      <c r="C61" s="124" t="s">
        <v>64</v>
      </c>
      <c r="D61" s="95" t="s">
        <v>59</v>
      </c>
      <c r="E61" s="95" t="s">
        <v>267</v>
      </c>
      <c r="F61" s="95" t="s">
        <v>63</v>
      </c>
      <c r="G61" s="95" t="s">
        <v>62</v>
      </c>
      <c r="H61" s="95" t="s">
        <v>160</v>
      </c>
      <c r="I61" s="95" t="s">
        <v>138</v>
      </c>
      <c r="J61" s="179">
        <v>467.9</v>
      </c>
      <c r="K61" s="182"/>
    </row>
    <row r="62" spans="1:11" x14ac:dyDescent="0.25">
      <c r="A62" s="121" t="s">
        <v>235</v>
      </c>
      <c r="B62" s="144">
        <v>650</v>
      </c>
      <c r="C62" s="32" t="s">
        <v>64</v>
      </c>
      <c r="D62" s="32" t="s">
        <v>67</v>
      </c>
      <c r="E62" s="32" t="s">
        <v>60</v>
      </c>
      <c r="F62" s="32" t="s">
        <v>63</v>
      </c>
      <c r="G62" s="32" t="s">
        <v>60</v>
      </c>
      <c r="H62" s="32" t="s">
        <v>150</v>
      </c>
      <c r="I62" s="32" t="s">
        <v>61</v>
      </c>
      <c r="J62" s="178">
        <f>J65+J63</f>
        <v>9879.2999999999993</v>
      </c>
      <c r="K62" s="182"/>
    </row>
    <row r="63" spans="1:11" ht="39" x14ac:dyDescent="0.25">
      <c r="A63" s="34" t="s">
        <v>342</v>
      </c>
      <c r="B63" s="142">
        <v>650</v>
      </c>
      <c r="C63" s="98" t="s">
        <v>64</v>
      </c>
      <c r="D63" s="98" t="s">
        <v>67</v>
      </c>
      <c r="E63" s="98" t="s">
        <v>272</v>
      </c>
      <c r="F63" s="98" t="s">
        <v>63</v>
      </c>
      <c r="G63" s="98" t="s">
        <v>59</v>
      </c>
      <c r="H63" s="98" t="s">
        <v>341</v>
      </c>
      <c r="I63" s="30" t="s">
        <v>61</v>
      </c>
      <c r="J63" s="179">
        <f>J64</f>
        <v>110</v>
      </c>
      <c r="K63" s="182"/>
    </row>
    <row r="64" spans="1:11" ht="26.25" x14ac:dyDescent="0.25">
      <c r="A64" s="34" t="s">
        <v>129</v>
      </c>
      <c r="B64" s="142">
        <v>650</v>
      </c>
      <c r="C64" s="30" t="s">
        <v>64</v>
      </c>
      <c r="D64" s="30" t="s">
        <v>67</v>
      </c>
      <c r="E64" s="98" t="s">
        <v>272</v>
      </c>
      <c r="F64" s="49" t="s">
        <v>63</v>
      </c>
      <c r="G64" s="49" t="s">
        <v>59</v>
      </c>
      <c r="H64" s="98" t="s">
        <v>341</v>
      </c>
      <c r="I64" s="49" t="s">
        <v>73</v>
      </c>
      <c r="J64" s="181">
        <v>110</v>
      </c>
      <c r="K64" s="182"/>
    </row>
    <row r="65" spans="1:11" ht="39" x14ac:dyDescent="0.25">
      <c r="A65" s="97" t="s">
        <v>221</v>
      </c>
      <c r="B65" s="142">
        <v>650</v>
      </c>
      <c r="C65" s="98" t="s">
        <v>64</v>
      </c>
      <c r="D65" s="98" t="s">
        <v>67</v>
      </c>
      <c r="E65" s="98" t="s">
        <v>272</v>
      </c>
      <c r="F65" s="98" t="s">
        <v>63</v>
      </c>
      <c r="G65" s="98" t="s">
        <v>62</v>
      </c>
      <c r="H65" s="98" t="s">
        <v>160</v>
      </c>
      <c r="I65" s="49" t="s">
        <v>61</v>
      </c>
      <c r="J65" s="181">
        <f>J66</f>
        <v>9769.2999999999993</v>
      </c>
      <c r="K65" s="182"/>
    </row>
    <row r="66" spans="1:11" ht="26.25" x14ac:dyDescent="0.25">
      <c r="A66" s="34" t="s">
        <v>129</v>
      </c>
      <c r="B66" s="142">
        <v>650</v>
      </c>
      <c r="C66" s="30" t="s">
        <v>64</v>
      </c>
      <c r="D66" s="30" t="s">
        <v>67</v>
      </c>
      <c r="E66" s="98" t="s">
        <v>272</v>
      </c>
      <c r="F66" s="49" t="s">
        <v>63</v>
      </c>
      <c r="G66" s="49" t="s">
        <v>62</v>
      </c>
      <c r="H66" s="49" t="s">
        <v>160</v>
      </c>
      <c r="I66" s="49" t="s">
        <v>73</v>
      </c>
      <c r="J66" s="181">
        <v>9769.2999999999993</v>
      </c>
      <c r="K66" s="182"/>
    </row>
    <row r="67" spans="1:11" x14ac:dyDescent="0.25">
      <c r="A67" s="123" t="s">
        <v>45</v>
      </c>
      <c r="B67" s="144">
        <v>650</v>
      </c>
      <c r="C67" s="32" t="s">
        <v>64</v>
      </c>
      <c r="D67" s="32" t="s">
        <v>161</v>
      </c>
      <c r="E67" s="32" t="s">
        <v>60</v>
      </c>
      <c r="F67" s="32" t="s">
        <v>63</v>
      </c>
      <c r="G67" s="32" t="s">
        <v>60</v>
      </c>
      <c r="H67" s="32" t="s">
        <v>150</v>
      </c>
      <c r="I67" s="32" t="s">
        <v>61</v>
      </c>
      <c r="J67" s="178">
        <f>J70+J68</f>
        <v>179.8</v>
      </c>
      <c r="K67" s="182"/>
    </row>
    <row r="68" spans="1:11" x14ac:dyDescent="0.25">
      <c r="A68" s="39" t="s">
        <v>46</v>
      </c>
      <c r="B68" s="142">
        <v>650</v>
      </c>
      <c r="C68" s="124" t="s">
        <v>64</v>
      </c>
      <c r="D68" s="95" t="s">
        <v>161</v>
      </c>
      <c r="E68" s="95" t="s">
        <v>253</v>
      </c>
      <c r="F68" s="95" t="s">
        <v>63</v>
      </c>
      <c r="G68" s="95" t="s">
        <v>59</v>
      </c>
      <c r="H68" s="95" t="s">
        <v>175</v>
      </c>
      <c r="I68" s="30" t="s">
        <v>61</v>
      </c>
      <c r="J68" s="179">
        <f>J69</f>
        <v>13</v>
      </c>
      <c r="K68" s="183"/>
    </row>
    <row r="69" spans="1:11" ht="25.5" x14ac:dyDescent="0.25">
      <c r="A69" s="39" t="s">
        <v>129</v>
      </c>
      <c r="B69" s="142">
        <v>650</v>
      </c>
      <c r="C69" s="124" t="s">
        <v>64</v>
      </c>
      <c r="D69" s="95" t="s">
        <v>161</v>
      </c>
      <c r="E69" s="95" t="s">
        <v>253</v>
      </c>
      <c r="F69" s="95" t="s">
        <v>63</v>
      </c>
      <c r="G69" s="95" t="s">
        <v>59</v>
      </c>
      <c r="H69" s="30" t="s">
        <v>175</v>
      </c>
      <c r="I69" s="30" t="s">
        <v>73</v>
      </c>
      <c r="J69" s="179">
        <v>13</v>
      </c>
      <c r="K69" s="183"/>
    </row>
    <row r="70" spans="1:11" x14ac:dyDescent="0.25">
      <c r="A70" s="39" t="s">
        <v>46</v>
      </c>
      <c r="B70" s="142">
        <v>650</v>
      </c>
      <c r="C70" s="124" t="s">
        <v>64</v>
      </c>
      <c r="D70" s="95" t="s">
        <v>161</v>
      </c>
      <c r="E70" s="95" t="s">
        <v>253</v>
      </c>
      <c r="F70" s="95" t="s">
        <v>63</v>
      </c>
      <c r="G70" s="95" t="s">
        <v>62</v>
      </c>
      <c r="H70" s="95" t="s">
        <v>175</v>
      </c>
      <c r="I70" s="30" t="s">
        <v>61</v>
      </c>
      <c r="J70" s="179">
        <f>J71</f>
        <v>166.8</v>
      </c>
      <c r="K70" s="182"/>
    </row>
    <row r="71" spans="1:11" ht="25.5" x14ac:dyDescent="0.25">
      <c r="A71" s="140" t="s">
        <v>129</v>
      </c>
      <c r="B71" s="142">
        <v>650</v>
      </c>
      <c r="C71" s="124" t="s">
        <v>64</v>
      </c>
      <c r="D71" s="95" t="s">
        <v>161</v>
      </c>
      <c r="E71" s="95" t="s">
        <v>253</v>
      </c>
      <c r="F71" s="95" t="s">
        <v>63</v>
      </c>
      <c r="G71" s="95" t="s">
        <v>62</v>
      </c>
      <c r="H71" s="30" t="s">
        <v>175</v>
      </c>
      <c r="I71" s="30" t="s">
        <v>73</v>
      </c>
      <c r="J71" s="179">
        <v>166.8</v>
      </c>
      <c r="K71" s="182"/>
    </row>
    <row r="72" spans="1:11" x14ac:dyDescent="0.25">
      <c r="A72" s="123" t="s">
        <v>219</v>
      </c>
      <c r="B72" s="144">
        <v>650</v>
      </c>
      <c r="C72" s="32" t="s">
        <v>64</v>
      </c>
      <c r="D72" s="32" t="s">
        <v>218</v>
      </c>
      <c r="E72" s="32" t="s">
        <v>60</v>
      </c>
      <c r="F72" s="32" t="s">
        <v>63</v>
      </c>
      <c r="G72" s="32" t="s">
        <v>63</v>
      </c>
      <c r="H72" s="32" t="s">
        <v>150</v>
      </c>
      <c r="I72" s="32" t="s">
        <v>61</v>
      </c>
      <c r="J72" s="178">
        <f>J73+J75</f>
        <v>314.5</v>
      </c>
      <c r="K72" s="182"/>
    </row>
    <row r="73" spans="1:11" ht="64.5" x14ac:dyDescent="0.25">
      <c r="A73" s="97" t="s">
        <v>353</v>
      </c>
      <c r="B73" s="142">
        <v>650</v>
      </c>
      <c r="C73" s="30" t="s">
        <v>64</v>
      </c>
      <c r="D73" s="30" t="s">
        <v>218</v>
      </c>
      <c r="E73" s="30" t="s">
        <v>258</v>
      </c>
      <c r="F73" s="30" t="s">
        <v>63</v>
      </c>
      <c r="G73" s="30" t="s">
        <v>62</v>
      </c>
      <c r="H73" s="30" t="s">
        <v>202</v>
      </c>
      <c r="I73" s="30" t="s">
        <v>61</v>
      </c>
      <c r="J73" s="179">
        <f>J74</f>
        <v>14.5</v>
      </c>
      <c r="K73" s="182"/>
    </row>
    <row r="74" spans="1:11" x14ac:dyDescent="0.25">
      <c r="A74" s="122" t="s">
        <v>82</v>
      </c>
      <c r="B74" s="142">
        <v>650</v>
      </c>
      <c r="C74" s="30" t="s">
        <v>64</v>
      </c>
      <c r="D74" s="30" t="s">
        <v>218</v>
      </c>
      <c r="E74" s="30" t="s">
        <v>258</v>
      </c>
      <c r="F74" s="30" t="s">
        <v>63</v>
      </c>
      <c r="G74" s="30" t="s">
        <v>62</v>
      </c>
      <c r="H74" s="30" t="s">
        <v>202</v>
      </c>
      <c r="I74" s="30" t="s">
        <v>182</v>
      </c>
      <c r="J74" s="179">
        <v>14.5</v>
      </c>
      <c r="K74" s="182"/>
    </row>
    <row r="75" spans="1:11" ht="39" x14ac:dyDescent="0.25">
      <c r="A75" s="97" t="s">
        <v>221</v>
      </c>
      <c r="B75" s="142">
        <v>650</v>
      </c>
      <c r="C75" s="125" t="s">
        <v>64</v>
      </c>
      <c r="D75" s="126" t="s">
        <v>218</v>
      </c>
      <c r="E75" s="126" t="s">
        <v>274</v>
      </c>
      <c r="F75" s="126" t="s">
        <v>63</v>
      </c>
      <c r="G75" s="126" t="s">
        <v>59</v>
      </c>
      <c r="H75" s="126" t="s">
        <v>160</v>
      </c>
      <c r="I75" s="126" t="s">
        <v>61</v>
      </c>
      <c r="J75" s="179">
        <f>J76</f>
        <v>300</v>
      </c>
      <c r="K75" s="182"/>
    </row>
    <row r="76" spans="1:11" ht="25.5" x14ac:dyDescent="0.25">
      <c r="A76" s="39" t="s">
        <v>129</v>
      </c>
      <c r="B76" s="142">
        <v>650</v>
      </c>
      <c r="C76" s="125" t="s">
        <v>64</v>
      </c>
      <c r="D76" s="126" t="s">
        <v>218</v>
      </c>
      <c r="E76" s="126" t="s">
        <v>274</v>
      </c>
      <c r="F76" s="126" t="s">
        <v>63</v>
      </c>
      <c r="G76" s="126" t="s">
        <v>59</v>
      </c>
      <c r="H76" s="126" t="s">
        <v>160</v>
      </c>
      <c r="I76" s="30" t="s">
        <v>73</v>
      </c>
      <c r="J76" s="179">
        <v>300</v>
      </c>
      <c r="K76" s="182"/>
    </row>
    <row r="77" spans="1:11" x14ac:dyDescent="0.25">
      <c r="A77" s="138" t="s">
        <v>47</v>
      </c>
      <c r="B77" s="143">
        <v>650</v>
      </c>
      <c r="C77" s="54" t="s">
        <v>68</v>
      </c>
      <c r="D77" s="54" t="s">
        <v>60</v>
      </c>
      <c r="E77" s="54" t="s">
        <v>60</v>
      </c>
      <c r="F77" s="54" t="s">
        <v>63</v>
      </c>
      <c r="G77" s="54" t="s">
        <v>60</v>
      </c>
      <c r="H77" s="54" t="s">
        <v>150</v>
      </c>
      <c r="I77" s="54" t="s">
        <v>61</v>
      </c>
      <c r="J77" s="177">
        <f>J78+J85+J92</f>
        <v>17543.399999999998</v>
      </c>
      <c r="K77" s="182"/>
    </row>
    <row r="78" spans="1:11" ht="21" x14ac:dyDescent="0.25">
      <c r="A78" s="141" t="s">
        <v>48</v>
      </c>
      <c r="B78" s="144">
        <v>650</v>
      </c>
      <c r="C78" s="47" t="s">
        <v>68</v>
      </c>
      <c r="D78" s="47" t="s">
        <v>59</v>
      </c>
      <c r="E78" s="47" t="s">
        <v>60</v>
      </c>
      <c r="F78" s="47" t="s">
        <v>63</v>
      </c>
      <c r="G78" s="47" t="s">
        <v>60</v>
      </c>
      <c r="H78" s="47" t="s">
        <v>150</v>
      </c>
      <c r="I78" s="47" t="s">
        <v>61</v>
      </c>
      <c r="J78" s="178">
        <f>J79+J81+J83</f>
        <v>2825.3</v>
      </c>
      <c r="K78" s="182"/>
    </row>
    <row r="79" spans="1:11" ht="38.25" x14ac:dyDescent="0.25">
      <c r="A79" s="42" t="s">
        <v>221</v>
      </c>
      <c r="B79" s="142">
        <v>650</v>
      </c>
      <c r="C79" s="49" t="s">
        <v>68</v>
      </c>
      <c r="D79" s="49" t="s">
        <v>59</v>
      </c>
      <c r="E79" s="49" t="s">
        <v>276</v>
      </c>
      <c r="F79" s="49" t="s">
        <v>71</v>
      </c>
      <c r="G79" s="49" t="s">
        <v>59</v>
      </c>
      <c r="H79" s="49" t="s">
        <v>160</v>
      </c>
      <c r="I79" s="49" t="s">
        <v>61</v>
      </c>
      <c r="J79" s="181">
        <f>J80</f>
        <v>458</v>
      </c>
      <c r="K79" s="182"/>
    </row>
    <row r="80" spans="1:11" ht="25.5" x14ac:dyDescent="0.25">
      <c r="A80" s="39" t="s">
        <v>129</v>
      </c>
      <c r="B80" s="142">
        <v>650</v>
      </c>
      <c r="C80" s="49" t="s">
        <v>68</v>
      </c>
      <c r="D80" s="49" t="s">
        <v>59</v>
      </c>
      <c r="E80" s="49" t="s">
        <v>276</v>
      </c>
      <c r="F80" s="49" t="s">
        <v>71</v>
      </c>
      <c r="G80" s="49" t="s">
        <v>59</v>
      </c>
      <c r="H80" s="49" t="s">
        <v>160</v>
      </c>
      <c r="I80" s="49" t="s">
        <v>73</v>
      </c>
      <c r="J80" s="181">
        <v>458</v>
      </c>
      <c r="K80" s="182"/>
    </row>
    <row r="81" spans="1:11" ht="23.25" x14ac:dyDescent="0.25">
      <c r="A81" s="41" t="s">
        <v>277</v>
      </c>
      <c r="B81" s="142">
        <v>650</v>
      </c>
      <c r="C81" s="49" t="s">
        <v>68</v>
      </c>
      <c r="D81" s="49" t="s">
        <v>59</v>
      </c>
      <c r="E81" s="49" t="s">
        <v>276</v>
      </c>
      <c r="F81" s="49" t="s">
        <v>79</v>
      </c>
      <c r="G81" s="49" t="s">
        <v>59</v>
      </c>
      <c r="H81" s="49" t="s">
        <v>278</v>
      </c>
      <c r="I81" s="49" t="s">
        <v>61</v>
      </c>
      <c r="J81" s="181">
        <f>J82</f>
        <v>1226.7</v>
      </c>
      <c r="K81" s="182"/>
    </row>
    <row r="82" spans="1:11" ht="51.75" x14ac:dyDescent="0.25">
      <c r="A82" s="41" t="s">
        <v>200</v>
      </c>
      <c r="B82" s="142">
        <v>650</v>
      </c>
      <c r="C82" s="49" t="s">
        <v>68</v>
      </c>
      <c r="D82" s="49" t="s">
        <v>59</v>
      </c>
      <c r="E82" s="49" t="s">
        <v>276</v>
      </c>
      <c r="F82" s="49" t="s">
        <v>79</v>
      </c>
      <c r="G82" s="49" t="s">
        <v>59</v>
      </c>
      <c r="H82" s="49" t="s">
        <v>278</v>
      </c>
      <c r="I82" s="49" t="s">
        <v>177</v>
      </c>
      <c r="J82" s="181">
        <v>1226.7</v>
      </c>
      <c r="K82" s="182"/>
    </row>
    <row r="83" spans="1:11" ht="38.25" x14ac:dyDescent="0.25">
      <c r="A83" s="39" t="s">
        <v>221</v>
      </c>
      <c r="B83" s="142">
        <v>650</v>
      </c>
      <c r="C83" s="124" t="s">
        <v>68</v>
      </c>
      <c r="D83" s="95" t="s">
        <v>59</v>
      </c>
      <c r="E83" s="95" t="s">
        <v>276</v>
      </c>
      <c r="F83" s="98" t="s">
        <v>74</v>
      </c>
      <c r="G83" s="98" t="s">
        <v>59</v>
      </c>
      <c r="H83" s="98" t="s">
        <v>160</v>
      </c>
      <c r="I83" s="95" t="s">
        <v>61</v>
      </c>
      <c r="J83" s="181">
        <f>J84</f>
        <v>1140.5999999999999</v>
      </c>
      <c r="K83" s="182"/>
    </row>
    <row r="84" spans="1:11" ht="25.5" x14ac:dyDescent="0.25">
      <c r="A84" s="39" t="s">
        <v>129</v>
      </c>
      <c r="B84" s="142">
        <v>650</v>
      </c>
      <c r="C84" s="124" t="s">
        <v>68</v>
      </c>
      <c r="D84" s="95" t="s">
        <v>59</v>
      </c>
      <c r="E84" s="95" t="s">
        <v>276</v>
      </c>
      <c r="F84" s="98" t="s">
        <v>74</v>
      </c>
      <c r="G84" s="98" t="s">
        <v>59</v>
      </c>
      <c r="H84" s="98" t="s">
        <v>160</v>
      </c>
      <c r="I84" s="95" t="s">
        <v>73</v>
      </c>
      <c r="J84" s="181">
        <v>1140.5999999999999</v>
      </c>
      <c r="K84" s="182"/>
    </row>
    <row r="85" spans="1:11" x14ac:dyDescent="0.25">
      <c r="A85" s="123" t="s">
        <v>50</v>
      </c>
      <c r="B85" s="144">
        <v>650</v>
      </c>
      <c r="C85" s="32" t="s">
        <v>68</v>
      </c>
      <c r="D85" s="32" t="s">
        <v>62</v>
      </c>
      <c r="E85" s="32" t="s">
        <v>60</v>
      </c>
      <c r="F85" s="32" t="s">
        <v>63</v>
      </c>
      <c r="G85" s="32" t="s">
        <v>60</v>
      </c>
      <c r="H85" s="32" t="s">
        <v>150</v>
      </c>
      <c r="I85" s="32" t="s">
        <v>61</v>
      </c>
      <c r="J85" s="178">
        <f>J86+J88+J90</f>
        <v>10624.3</v>
      </c>
      <c r="K85" s="182"/>
    </row>
    <row r="86" spans="1:11" ht="77.25" x14ac:dyDescent="0.25">
      <c r="A86" s="34" t="s">
        <v>280</v>
      </c>
      <c r="B86" s="142">
        <v>650</v>
      </c>
      <c r="C86" s="49" t="s">
        <v>68</v>
      </c>
      <c r="D86" s="49" t="s">
        <v>62</v>
      </c>
      <c r="E86" s="49" t="s">
        <v>276</v>
      </c>
      <c r="F86" s="49" t="s">
        <v>65</v>
      </c>
      <c r="G86" s="49" t="s">
        <v>59</v>
      </c>
      <c r="H86" s="98" t="s">
        <v>160</v>
      </c>
      <c r="I86" s="49" t="s">
        <v>61</v>
      </c>
      <c r="J86" s="181">
        <f>J87</f>
        <v>1214</v>
      </c>
      <c r="K86" s="182"/>
    </row>
    <row r="87" spans="1:11" ht="25.5" x14ac:dyDescent="0.25">
      <c r="A87" s="39" t="s">
        <v>129</v>
      </c>
      <c r="B87" s="142">
        <v>650</v>
      </c>
      <c r="C87" s="49" t="s">
        <v>68</v>
      </c>
      <c r="D87" s="49" t="s">
        <v>62</v>
      </c>
      <c r="E87" s="49" t="s">
        <v>276</v>
      </c>
      <c r="F87" s="49" t="s">
        <v>65</v>
      </c>
      <c r="G87" s="49" t="s">
        <v>59</v>
      </c>
      <c r="H87" s="98" t="s">
        <v>160</v>
      </c>
      <c r="I87" s="49" t="s">
        <v>73</v>
      </c>
      <c r="J87" s="181">
        <v>1214</v>
      </c>
      <c r="K87" s="182"/>
    </row>
    <row r="88" spans="1:11" ht="23.25" x14ac:dyDescent="0.25">
      <c r="A88" s="41" t="s">
        <v>277</v>
      </c>
      <c r="B88" s="142">
        <v>650</v>
      </c>
      <c r="C88" s="99" t="s">
        <v>68</v>
      </c>
      <c r="D88" s="98" t="s">
        <v>62</v>
      </c>
      <c r="E88" s="98" t="s">
        <v>276</v>
      </c>
      <c r="F88" s="98" t="s">
        <v>79</v>
      </c>
      <c r="G88" s="99" t="s">
        <v>59</v>
      </c>
      <c r="H88" s="99" t="s">
        <v>278</v>
      </c>
      <c r="I88" s="98" t="s">
        <v>61</v>
      </c>
      <c r="J88" s="181">
        <f>J89</f>
        <v>9257.2999999999993</v>
      </c>
      <c r="K88" s="182"/>
    </row>
    <row r="89" spans="1:11" ht="51.75" x14ac:dyDescent="0.25">
      <c r="A89" s="41" t="s">
        <v>200</v>
      </c>
      <c r="B89" s="142">
        <v>650</v>
      </c>
      <c r="C89" s="49" t="s">
        <v>68</v>
      </c>
      <c r="D89" s="49" t="s">
        <v>62</v>
      </c>
      <c r="E89" s="49" t="s">
        <v>276</v>
      </c>
      <c r="F89" s="98" t="s">
        <v>79</v>
      </c>
      <c r="G89" s="99" t="s">
        <v>59</v>
      </c>
      <c r="H89" s="99" t="s">
        <v>278</v>
      </c>
      <c r="I89" s="49" t="s">
        <v>177</v>
      </c>
      <c r="J89" s="181">
        <v>9257.2999999999993</v>
      </c>
      <c r="K89" s="182"/>
    </row>
    <row r="90" spans="1:11" ht="39" x14ac:dyDescent="0.25">
      <c r="A90" s="97" t="s">
        <v>221</v>
      </c>
      <c r="B90" s="142">
        <v>650</v>
      </c>
      <c r="C90" s="30" t="s">
        <v>68</v>
      </c>
      <c r="D90" s="127" t="s">
        <v>62</v>
      </c>
      <c r="E90" s="95" t="s">
        <v>276</v>
      </c>
      <c r="F90" s="98" t="s">
        <v>74</v>
      </c>
      <c r="G90" s="98" t="s">
        <v>62</v>
      </c>
      <c r="H90" s="98" t="s">
        <v>160</v>
      </c>
      <c r="I90" s="127" t="s">
        <v>61</v>
      </c>
      <c r="J90" s="181">
        <f>J91</f>
        <v>153</v>
      </c>
      <c r="K90" s="182"/>
    </row>
    <row r="91" spans="1:11" ht="25.5" x14ac:dyDescent="0.25">
      <c r="A91" s="39" t="s">
        <v>129</v>
      </c>
      <c r="B91" s="142">
        <v>650</v>
      </c>
      <c r="C91" s="99" t="s">
        <v>68</v>
      </c>
      <c r="D91" s="98" t="s">
        <v>62</v>
      </c>
      <c r="E91" s="98" t="s">
        <v>276</v>
      </c>
      <c r="F91" s="98" t="s">
        <v>74</v>
      </c>
      <c r="G91" s="98" t="s">
        <v>62</v>
      </c>
      <c r="H91" s="98" t="s">
        <v>160</v>
      </c>
      <c r="I91" s="49" t="s">
        <v>73</v>
      </c>
      <c r="J91" s="181">
        <v>153</v>
      </c>
      <c r="K91" s="182"/>
    </row>
    <row r="92" spans="1:11" x14ac:dyDescent="0.25">
      <c r="A92" s="123" t="s">
        <v>51</v>
      </c>
      <c r="B92" s="144">
        <v>650</v>
      </c>
      <c r="C92" s="32" t="s">
        <v>68</v>
      </c>
      <c r="D92" s="32" t="s">
        <v>66</v>
      </c>
      <c r="E92" s="32" t="s">
        <v>60</v>
      </c>
      <c r="F92" s="32" t="s">
        <v>63</v>
      </c>
      <c r="G92" s="32" t="s">
        <v>60</v>
      </c>
      <c r="H92" s="32" t="s">
        <v>150</v>
      </c>
      <c r="I92" s="32" t="s">
        <v>61</v>
      </c>
      <c r="J92" s="178">
        <f>J93+J95+J97+J99+J101</f>
        <v>4093.8</v>
      </c>
      <c r="K92" s="182"/>
    </row>
    <row r="93" spans="1:11" ht="39" x14ac:dyDescent="0.25">
      <c r="A93" s="97" t="s">
        <v>221</v>
      </c>
      <c r="B93" s="142">
        <v>650</v>
      </c>
      <c r="C93" s="125" t="s">
        <v>68</v>
      </c>
      <c r="D93" s="126" t="s">
        <v>66</v>
      </c>
      <c r="E93" s="126" t="s">
        <v>245</v>
      </c>
      <c r="F93" s="126" t="s">
        <v>63</v>
      </c>
      <c r="G93" s="126" t="s">
        <v>59</v>
      </c>
      <c r="H93" s="126" t="s">
        <v>160</v>
      </c>
      <c r="I93" s="125" t="s">
        <v>61</v>
      </c>
      <c r="J93" s="179">
        <f>J94</f>
        <v>400</v>
      </c>
      <c r="K93" s="182"/>
    </row>
    <row r="94" spans="1:11" ht="26.25" x14ac:dyDescent="0.25">
      <c r="A94" s="97" t="s">
        <v>129</v>
      </c>
      <c r="B94" s="142">
        <v>650</v>
      </c>
      <c r="C94" s="125" t="s">
        <v>68</v>
      </c>
      <c r="D94" s="126" t="s">
        <v>66</v>
      </c>
      <c r="E94" s="126" t="s">
        <v>245</v>
      </c>
      <c r="F94" s="126" t="s">
        <v>63</v>
      </c>
      <c r="G94" s="126" t="s">
        <v>59</v>
      </c>
      <c r="H94" s="126" t="s">
        <v>160</v>
      </c>
      <c r="I94" s="125" t="s">
        <v>73</v>
      </c>
      <c r="J94" s="179">
        <v>400</v>
      </c>
      <c r="K94" s="182"/>
    </row>
    <row r="95" spans="1:11" ht="39" x14ac:dyDescent="0.25">
      <c r="A95" s="97" t="s">
        <v>221</v>
      </c>
      <c r="B95" s="142">
        <v>650</v>
      </c>
      <c r="C95" s="125" t="s">
        <v>68</v>
      </c>
      <c r="D95" s="126" t="s">
        <v>66</v>
      </c>
      <c r="E95" s="126" t="s">
        <v>245</v>
      </c>
      <c r="F95" s="126" t="s">
        <v>63</v>
      </c>
      <c r="G95" s="126" t="s">
        <v>62</v>
      </c>
      <c r="H95" s="126" t="s">
        <v>160</v>
      </c>
      <c r="I95" s="126" t="s">
        <v>61</v>
      </c>
      <c r="J95" s="179">
        <f>J96</f>
        <v>2246.9</v>
      </c>
      <c r="K95" s="182"/>
    </row>
    <row r="96" spans="1:11" ht="26.25" x14ac:dyDescent="0.25">
      <c r="A96" s="97" t="s">
        <v>129</v>
      </c>
      <c r="B96" s="142">
        <v>650</v>
      </c>
      <c r="C96" s="125" t="s">
        <v>68</v>
      </c>
      <c r="D96" s="126" t="s">
        <v>66</v>
      </c>
      <c r="E96" s="126" t="s">
        <v>245</v>
      </c>
      <c r="F96" s="126" t="s">
        <v>63</v>
      </c>
      <c r="G96" s="126" t="s">
        <v>62</v>
      </c>
      <c r="H96" s="126" t="s">
        <v>160</v>
      </c>
      <c r="I96" s="126" t="s">
        <v>73</v>
      </c>
      <c r="J96" s="179">
        <v>2246.9</v>
      </c>
      <c r="K96" s="182"/>
    </row>
    <row r="97" spans="1:11" ht="30.75" customHeight="1" x14ac:dyDescent="0.25">
      <c r="A97" s="97" t="s">
        <v>221</v>
      </c>
      <c r="B97" s="170">
        <v>650</v>
      </c>
      <c r="C97" s="125" t="s">
        <v>68</v>
      </c>
      <c r="D97" s="126" t="s">
        <v>66</v>
      </c>
      <c r="E97" s="126" t="s">
        <v>274</v>
      </c>
      <c r="F97" s="126" t="s">
        <v>63</v>
      </c>
      <c r="G97" s="126" t="s">
        <v>59</v>
      </c>
      <c r="H97" s="126" t="s">
        <v>160</v>
      </c>
      <c r="I97" s="126" t="s">
        <v>61</v>
      </c>
      <c r="J97" s="179" t="str">
        <f>J98</f>
        <v>816,9</v>
      </c>
      <c r="K97" s="182"/>
    </row>
    <row r="98" spans="1:11" ht="26.25" x14ac:dyDescent="0.25">
      <c r="A98" s="97" t="s">
        <v>129</v>
      </c>
      <c r="B98" s="170">
        <v>650</v>
      </c>
      <c r="C98" s="125" t="s">
        <v>68</v>
      </c>
      <c r="D98" s="126" t="s">
        <v>66</v>
      </c>
      <c r="E98" s="126" t="s">
        <v>274</v>
      </c>
      <c r="F98" s="126" t="s">
        <v>63</v>
      </c>
      <c r="G98" s="126" t="s">
        <v>59</v>
      </c>
      <c r="H98" s="126" t="s">
        <v>160</v>
      </c>
      <c r="I98" s="126" t="s">
        <v>73</v>
      </c>
      <c r="J98" s="179" t="s">
        <v>343</v>
      </c>
      <c r="K98" s="182"/>
    </row>
    <row r="99" spans="1:11" ht="31.5" customHeight="1" x14ac:dyDescent="0.25">
      <c r="A99" s="97" t="s">
        <v>221</v>
      </c>
      <c r="B99" s="170">
        <v>650</v>
      </c>
      <c r="C99" s="164" t="s">
        <v>68</v>
      </c>
      <c r="D99" s="164" t="s">
        <v>66</v>
      </c>
      <c r="E99" s="164" t="s">
        <v>249</v>
      </c>
      <c r="F99" s="164" t="s">
        <v>65</v>
      </c>
      <c r="G99" s="164" t="s">
        <v>284</v>
      </c>
      <c r="H99" s="164" t="s">
        <v>160</v>
      </c>
      <c r="I99" s="126" t="s">
        <v>61</v>
      </c>
      <c r="J99" s="179">
        <f>J100</f>
        <v>230</v>
      </c>
      <c r="K99" s="182"/>
    </row>
    <row r="100" spans="1:11" ht="26.25" x14ac:dyDescent="0.25">
      <c r="A100" s="97" t="s">
        <v>129</v>
      </c>
      <c r="B100" s="170">
        <v>650</v>
      </c>
      <c r="C100" s="164" t="s">
        <v>68</v>
      </c>
      <c r="D100" s="164" t="s">
        <v>66</v>
      </c>
      <c r="E100" s="164" t="s">
        <v>249</v>
      </c>
      <c r="F100" s="164" t="s">
        <v>65</v>
      </c>
      <c r="G100" s="164" t="s">
        <v>284</v>
      </c>
      <c r="H100" s="164" t="s">
        <v>160</v>
      </c>
      <c r="I100" s="164" t="s">
        <v>73</v>
      </c>
      <c r="J100" s="179">
        <v>230</v>
      </c>
      <c r="K100" s="182"/>
    </row>
    <row r="101" spans="1:11" ht="31.5" customHeight="1" x14ac:dyDescent="0.25">
      <c r="A101" s="97" t="s">
        <v>221</v>
      </c>
      <c r="B101" s="170">
        <v>650</v>
      </c>
      <c r="C101" s="125" t="s">
        <v>68</v>
      </c>
      <c r="D101" s="126" t="s">
        <v>66</v>
      </c>
      <c r="E101" s="126" t="s">
        <v>249</v>
      </c>
      <c r="F101" s="126" t="s">
        <v>71</v>
      </c>
      <c r="G101" s="126" t="s">
        <v>284</v>
      </c>
      <c r="H101" s="126" t="s">
        <v>160</v>
      </c>
      <c r="I101" s="126" t="s">
        <v>61</v>
      </c>
      <c r="J101" s="179">
        <f>J102</f>
        <v>400</v>
      </c>
      <c r="K101" s="182"/>
    </row>
    <row r="102" spans="1:11" ht="26.25" x14ac:dyDescent="0.25">
      <c r="A102" s="97" t="s">
        <v>129</v>
      </c>
      <c r="B102" s="170">
        <v>650</v>
      </c>
      <c r="C102" s="125" t="s">
        <v>68</v>
      </c>
      <c r="D102" s="126" t="s">
        <v>66</v>
      </c>
      <c r="E102" s="126" t="s">
        <v>249</v>
      </c>
      <c r="F102" s="126" t="s">
        <v>71</v>
      </c>
      <c r="G102" s="126" t="s">
        <v>284</v>
      </c>
      <c r="H102" s="126" t="s">
        <v>160</v>
      </c>
      <c r="I102" s="126" t="s">
        <v>73</v>
      </c>
      <c r="J102" s="179">
        <v>400</v>
      </c>
      <c r="K102" s="182"/>
    </row>
    <row r="103" spans="1:11" x14ac:dyDescent="0.25">
      <c r="A103" s="133" t="s">
        <v>223</v>
      </c>
      <c r="B103" s="143">
        <v>650</v>
      </c>
      <c r="C103" s="132" t="s">
        <v>69</v>
      </c>
      <c r="D103" s="129" t="s">
        <v>60</v>
      </c>
      <c r="E103" s="129" t="s">
        <v>60</v>
      </c>
      <c r="F103" s="129" t="s">
        <v>63</v>
      </c>
      <c r="G103" s="129" t="s">
        <v>60</v>
      </c>
      <c r="H103" s="129" t="s">
        <v>150</v>
      </c>
      <c r="I103" s="129" t="s">
        <v>61</v>
      </c>
      <c r="J103" s="177">
        <f t="shared" ref="J103" si="3">J104</f>
        <v>100</v>
      </c>
      <c r="K103" s="182"/>
    </row>
    <row r="104" spans="1:11" x14ac:dyDescent="0.25">
      <c r="A104" s="121" t="s">
        <v>224</v>
      </c>
      <c r="B104" s="144">
        <v>650</v>
      </c>
      <c r="C104" s="130" t="s">
        <v>69</v>
      </c>
      <c r="D104" s="131" t="s">
        <v>59</v>
      </c>
      <c r="E104" s="131" t="s">
        <v>60</v>
      </c>
      <c r="F104" s="131" t="s">
        <v>63</v>
      </c>
      <c r="G104" s="131" t="s">
        <v>60</v>
      </c>
      <c r="H104" s="131" t="s">
        <v>150</v>
      </c>
      <c r="I104" s="131" t="s">
        <v>61</v>
      </c>
      <c r="J104" s="178">
        <f>J105</f>
        <v>100</v>
      </c>
      <c r="K104" s="182"/>
    </row>
    <row r="105" spans="1:11" x14ac:dyDescent="0.25">
      <c r="A105" s="34" t="s">
        <v>226</v>
      </c>
      <c r="B105" s="142">
        <v>650</v>
      </c>
      <c r="C105" s="125" t="s">
        <v>69</v>
      </c>
      <c r="D105" s="126" t="s">
        <v>59</v>
      </c>
      <c r="E105" s="126" t="s">
        <v>288</v>
      </c>
      <c r="F105" s="126" t="s">
        <v>63</v>
      </c>
      <c r="G105" s="126" t="s">
        <v>59</v>
      </c>
      <c r="H105" s="126" t="s">
        <v>167</v>
      </c>
      <c r="I105" s="126" t="s">
        <v>61</v>
      </c>
      <c r="J105" s="179">
        <f>J106</f>
        <v>100</v>
      </c>
      <c r="K105" s="182"/>
    </row>
    <row r="106" spans="1:11" ht="26.25" x14ac:dyDescent="0.25">
      <c r="A106" s="97" t="s">
        <v>129</v>
      </c>
      <c r="B106" s="142">
        <v>650</v>
      </c>
      <c r="C106" s="125" t="s">
        <v>69</v>
      </c>
      <c r="D106" s="126" t="s">
        <v>59</v>
      </c>
      <c r="E106" s="126" t="s">
        <v>288</v>
      </c>
      <c r="F106" s="126" t="s">
        <v>63</v>
      </c>
      <c r="G106" s="126" t="s">
        <v>59</v>
      </c>
      <c r="H106" s="126" t="s">
        <v>167</v>
      </c>
      <c r="I106" s="126" t="s">
        <v>73</v>
      </c>
      <c r="J106" s="179">
        <v>100</v>
      </c>
      <c r="K106" s="182"/>
    </row>
    <row r="107" spans="1:11" x14ac:dyDescent="0.25">
      <c r="A107" s="138" t="s">
        <v>52</v>
      </c>
      <c r="B107" s="143">
        <v>650</v>
      </c>
      <c r="C107" s="54" t="s">
        <v>161</v>
      </c>
      <c r="D107" s="54" t="s">
        <v>60</v>
      </c>
      <c r="E107" s="54" t="s">
        <v>60</v>
      </c>
      <c r="F107" s="54" t="s">
        <v>63</v>
      </c>
      <c r="G107" s="54" t="s">
        <v>60</v>
      </c>
      <c r="H107" s="54" t="s">
        <v>150</v>
      </c>
      <c r="I107" s="54" t="s">
        <v>61</v>
      </c>
      <c r="J107" s="177">
        <f>J108</f>
        <v>300</v>
      </c>
      <c r="K107" s="182"/>
    </row>
    <row r="108" spans="1:11" x14ac:dyDescent="0.25">
      <c r="A108" s="121" t="s">
        <v>53</v>
      </c>
      <c r="B108" s="144">
        <v>650</v>
      </c>
      <c r="C108" s="32" t="s">
        <v>161</v>
      </c>
      <c r="D108" s="32" t="s">
        <v>59</v>
      </c>
      <c r="E108" s="32" t="s">
        <v>60</v>
      </c>
      <c r="F108" s="32" t="s">
        <v>63</v>
      </c>
      <c r="G108" s="32" t="s">
        <v>60</v>
      </c>
      <c r="H108" s="32" t="s">
        <v>150</v>
      </c>
      <c r="I108" s="32" t="s">
        <v>61</v>
      </c>
      <c r="J108" s="178">
        <f>J109</f>
        <v>300</v>
      </c>
      <c r="K108" s="182"/>
    </row>
    <row r="109" spans="1:11" x14ac:dyDescent="0.25">
      <c r="A109" s="34" t="s">
        <v>226</v>
      </c>
      <c r="B109" s="142">
        <v>650</v>
      </c>
      <c r="C109" s="30" t="s">
        <v>161</v>
      </c>
      <c r="D109" s="30" t="s">
        <v>59</v>
      </c>
      <c r="E109" s="30" t="s">
        <v>253</v>
      </c>
      <c r="F109" s="30" t="s">
        <v>63</v>
      </c>
      <c r="G109" s="30" t="s">
        <v>66</v>
      </c>
      <c r="H109" s="30" t="s">
        <v>167</v>
      </c>
      <c r="I109" s="30" t="s">
        <v>61</v>
      </c>
      <c r="J109" s="179">
        <f>J110</f>
        <v>300</v>
      </c>
      <c r="K109" s="182"/>
    </row>
    <row r="110" spans="1:11" ht="26.25" x14ac:dyDescent="0.25">
      <c r="A110" s="34" t="s">
        <v>314</v>
      </c>
      <c r="B110" s="142">
        <v>650</v>
      </c>
      <c r="C110" s="30" t="s">
        <v>161</v>
      </c>
      <c r="D110" s="30" t="s">
        <v>59</v>
      </c>
      <c r="E110" s="30" t="s">
        <v>253</v>
      </c>
      <c r="F110" s="30" t="s">
        <v>63</v>
      </c>
      <c r="G110" s="30" t="s">
        <v>66</v>
      </c>
      <c r="H110" s="30" t="s">
        <v>167</v>
      </c>
      <c r="I110" s="30" t="s">
        <v>313</v>
      </c>
      <c r="J110" s="179">
        <v>300</v>
      </c>
      <c r="K110" s="182"/>
    </row>
    <row r="111" spans="1:11" x14ac:dyDescent="0.25">
      <c r="A111" s="141" t="s">
        <v>56</v>
      </c>
      <c r="B111" s="142"/>
      <c r="C111" s="61"/>
      <c r="D111" s="61"/>
      <c r="E111" s="30"/>
      <c r="F111" s="30"/>
      <c r="G111" s="30"/>
      <c r="H111" s="30"/>
      <c r="I111" s="61"/>
      <c r="J111" s="178">
        <f>J11+J38+J42+J54+J77+J107+J103</f>
        <v>72010.3</v>
      </c>
      <c r="K111" s="178">
        <f>K11+K38+K42+K54+K77+K107+K103</f>
        <v>563.79999999999995</v>
      </c>
    </row>
    <row r="112" spans="1:11" x14ac:dyDescent="0.25">
      <c r="J112" s="107">
        <f>J14+J20+J41</f>
        <v>23999.8</v>
      </c>
    </row>
  </sheetData>
  <autoFilter ref="A9:K112" xr:uid="{00000000-0009-0000-0000-000008000000}"/>
  <mergeCells count="12">
    <mergeCell ref="K7:K8"/>
    <mergeCell ref="B7:B8"/>
    <mergeCell ref="A6:K6"/>
    <mergeCell ref="A1:A3"/>
    <mergeCell ref="J7:J8"/>
    <mergeCell ref="A7:A8"/>
    <mergeCell ref="C7:C8"/>
    <mergeCell ref="D7:D8"/>
    <mergeCell ref="E7:H7"/>
    <mergeCell ref="I7:I8"/>
    <mergeCell ref="G1:K3"/>
    <mergeCell ref="A4:K4"/>
  </mergeCells>
  <pageMargins left="0.7" right="0.7" top="0.75" bottom="0.75" header="0.3" footer="0.3"/>
  <pageSetup paperSize="9" scale="83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100"/>
  <sheetViews>
    <sheetView workbookViewId="0">
      <selection activeCell="G1" sqref="G1:M3"/>
    </sheetView>
  </sheetViews>
  <sheetFormatPr defaultRowHeight="15" x14ac:dyDescent="0.25"/>
  <cols>
    <col min="1" max="1" width="62.140625" customWidth="1"/>
    <col min="2" max="3" width="5.28515625" customWidth="1"/>
    <col min="4" max="4" width="5.85546875" customWidth="1"/>
    <col min="5" max="5" width="6.5703125" customWidth="1"/>
    <col min="6" max="6" width="6" customWidth="1"/>
    <col min="7" max="7" width="5.7109375" customWidth="1"/>
    <col min="8" max="8" width="7.85546875" customWidth="1"/>
    <col min="10" max="10" width="11" bestFit="1" customWidth="1"/>
    <col min="12" max="12" width="9.42578125" bestFit="1" customWidth="1"/>
  </cols>
  <sheetData>
    <row r="1" spans="1:13" ht="15.75" x14ac:dyDescent="0.25">
      <c r="A1" s="191"/>
      <c r="B1" s="110"/>
      <c r="C1" s="11"/>
      <c r="D1" s="6" t="s">
        <v>57</v>
      </c>
      <c r="E1" s="7"/>
      <c r="F1" s="7"/>
      <c r="G1" s="192" t="s">
        <v>379</v>
      </c>
      <c r="H1" s="192"/>
      <c r="I1" s="192"/>
      <c r="J1" s="188"/>
      <c r="K1" s="188"/>
      <c r="L1" s="188"/>
      <c r="M1" s="188"/>
    </row>
    <row r="2" spans="1:13" ht="13.5" customHeight="1" x14ac:dyDescent="0.25">
      <c r="A2" s="191"/>
      <c r="B2" s="110"/>
      <c r="C2" s="11"/>
      <c r="D2" s="8"/>
      <c r="E2" s="7"/>
      <c r="F2" s="7"/>
      <c r="G2" s="192"/>
      <c r="H2" s="192"/>
      <c r="I2" s="192"/>
      <c r="J2" s="188"/>
      <c r="K2" s="188"/>
      <c r="L2" s="188"/>
      <c r="M2" s="188"/>
    </row>
    <row r="3" spans="1:13" ht="15.75" x14ac:dyDescent="0.25">
      <c r="A3" s="191"/>
      <c r="B3" s="110"/>
      <c r="C3" s="11"/>
      <c r="D3" s="8" t="s">
        <v>58</v>
      </c>
      <c r="E3" s="7"/>
      <c r="F3" s="7"/>
      <c r="G3" s="192"/>
      <c r="H3" s="192"/>
      <c r="I3" s="192"/>
      <c r="J3" s="188"/>
      <c r="K3" s="188"/>
      <c r="L3" s="188"/>
      <c r="M3" s="188"/>
    </row>
    <row r="4" spans="1:13" ht="15.75" x14ac:dyDescent="0.25">
      <c r="A4" s="186" t="s">
        <v>330</v>
      </c>
      <c r="B4" s="186"/>
      <c r="C4" s="186"/>
      <c r="D4" s="188"/>
      <c r="E4" s="188"/>
      <c r="F4" s="188"/>
      <c r="G4" s="188"/>
      <c r="H4" s="188"/>
      <c r="I4" s="188"/>
      <c r="J4" s="188"/>
      <c r="K4" s="188"/>
      <c r="L4" s="188"/>
      <c r="M4" s="188"/>
    </row>
    <row r="5" spans="1:13" ht="15.75" x14ac:dyDescent="0.25">
      <c r="A5" s="20"/>
      <c r="B5" s="20"/>
      <c r="C5" s="12"/>
      <c r="D5" s="7"/>
      <c r="E5" s="7"/>
      <c r="F5" s="7"/>
      <c r="G5" s="7"/>
      <c r="H5" s="7"/>
      <c r="I5" s="7"/>
    </row>
    <row r="6" spans="1:13" x14ac:dyDescent="0.25">
      <c r="A6" s="201" t="s">
        <v>0</v>
      </c>
      <c r="B6" s="201"/>
      <c r="C6" s="201"/>
      <c r="D6" s="202"/>
      <c r="E6" s="202"/>
      <c r="F6" s="202"/>
      <c r="G6" s="202"/>
      <c r="H6" s="202"/>
      <c r="I6" s="202"/>
      <c r="J6" s="188"/>
      <c r="K6" s="188"/>
      <c r="L6" s="188"/>
      <c r="M6" s="188"/>
    </row>
    <row r="7" spans="1:13" x14ac:dyDescent="0.25">
      <c r="A7" s="194" t="s">
        <v>22</v>
      </c>
      <c r="B7" s="206" t="s">
        <v>81</v>
      </c>
      <c r="C7" s="197" t="s">
        <v>23</v>
      </c>
      <c r="D7" s="197" t="s">
        <v>24</v>
      </c>
      <c r="E7" s="198" t="s">
        <v>25</v>
      </c>
      <c r="F7" s="198"/>
      <c r="G7" s="198"/>
      <c r="H7" s="198"/>
      <c r="I7" s="199" t="s">
        <v>26</v>
      </c>
      <c r="J7" s="195" t="s">
        <v>315</v>
      </c>
      <c r="K7" s="205" t="s">
        <v>83</v>
      </c>
      <c r="L7" s="195" t="s">
        <v>321</v>
      </c>
      <c r="M7" s="205" t="s">
        <v>83</v>
      </c>
    </row>
    <row r="8" spans="1:13" ht="21" customHeight="1" x14ac:dyDescent="0.25">
      <c r="A8" s="194"/>
      <c r="B8" s="211"/>
      <c r="C8" s="197"/>
      <c r="D8" s="197"/>
      <c r="E8" s="147" t="s">
        <v>27</v>
      </c>
      <c r="F8" s="147" t="s">
        <v>28</v>
      </c>
      <c r="G8" s="147" t="s">
        <v>183</v>
      </c>
      <c r="H8" s="147" t="s">
        <v>29</v>
      </c>
      <c r="I8" s="200"/>
      <c r="J8" s="196"/>
      <c r="K8" s="210"/>
      <c r="L8" s="196"/>
      <c r="M8" s="210"/>
    </row>
    <row r="9" spans="1:13" x14ac:dyDescent="0.25">
      <c r="A9" s="52">
        <v>1</v>
      </c>
      <c r="B9" s="52"/>
      <c r="C9" s="52">
        <v>2</v>
      </c>
      <c r="D9" s="52">
        <v>3</v>
      </c>
      <c r="E9" s="31">
        <v>4</v>
      </c>
      <c r="F9" s="31">
        <v>5</v>
      </c>
      <c r="G9" s="31">
        <v>6</v>
      </c>
      <c r="H9" s="31">
        <v>7</v>
      </c>
      <c r="I9" s="31">
        <v>8</v>
      </c>
      <c r="J9" s="31" t="s">
        <v>188</v>
      </c>
      <c r="K9" s="71">
        <v>10</v>
      </c>
      <c r="L9" s="31" t="s">
        <v>157</v>
      </c>
      <c r="M9" s="71" t="s">
        <v>218</v>
      </c>
    </row>
    <row r="10" spans="1:13" x14ac:dyDescent="0.25">
      <c r="A10" s="72" t="s">
        <v>189</v>
      </c>
      <c r="B10" s="100">
        <v>650</v>
      </c>
      <c r="C10" s="54">
        <v>0</v>
      </c>
      <c r="D10" s="54" t="s">
        <v>60</v>
      </c>
      <c r="E10" s="74" t="s">
        <v>60</v>
      </c>
      <c r="F10" s="73" t="s">
        <v>63</v>
      </c>
      <c r="G10" s="73" t="s">
        <v>60</v>
      </c>
      <c r="H10" s="73" t="s">
        <v>150</v>
      </c>
      <c r="I10" s="73" t="s">
        <v>61</v>
      </c>
      <c r="J10" s="177">
        <f>J11+J35+J39+J51+J74+J96+J92</f>
        <v>78206.5</v>
      </c>
      <c r="K10" s="177">
        <f>K11+K35+K39+K51+K74+K96</f>
        <v>580.5</v>
      </c>
      <c r="L10" s="177">
        <f>L11+L35+L39+L51+L74+L96+L92</f>
        <v>74366.7</v>
      </c>
      <c r="M10" s="177">
        <f>M11+M35+M39+M51+M74+M96</f>
        <v>598.4</v>
      </c>
    </row>
    <row r="11" spans="1:13" x14ac:dyDescent="0.25">
      <c r="A11" s="53" t="s">
        <v>30</v>
      </c>
      <c r="B11" s="53">
        <v>650</v>
      </c>
      <c r="C11" s="54" t="s">
        <v>59</v>
      </c>
      <c r="D11" s="54" t="s">
        <v>60</v>
      </c>
      <c r="E11" s="54" t="s">
        <v>60</v>
      </c>
      <c r="F11" s="54" t="s">
        <v>63</v>
      </c>
      <c r="G11" s="54" t="s">
        <v>60</v>
      </c>
      <c r="H11" s="54" t="s">
        <v>150</v>
      </c>
      <c r="I11" s="54" t="s">
        <v>61</v>
      </c>
      <c r="J11" s="177">
        <f>J12+J15+J18+J23+J26</f>
        <v>42488.1</v>
      </c>
      <c r="K11" s="177"/>
      <c r="L11" s="177">
        <f>L12+L15+L18+L23+L26</f>
        <v>44542</v>
      </c>
      <c r="M11" s="177"/>
    </row>
    <row r="12" spans="1:13" ht="26.25" x14ac:dyDescent="0.25">
      <c r="A12" s="55" t="s">
        <v>31</v>
      </c>
      <c r="B12" s="55">
        <v>650</v>
      </c>
      <c r="C12" s="32" t="s">
        <v>59</v>
      </c>
      <c r="D12" s="32" t="s">
        <v>62</v>
      </c>
      <c r="E12" s="32" t="s">
        <v>60</v>
      </c>
      <c r="F12" s="32" t="s">
        <v>63</v>
      </c>
      <c r="G12" s="32" t="s">
        <v>60</v>
      </c>
      <c r="H12" s="32" t="s">
        <v>150</v>
      </c>
      <c r="I12" s="32" t="s">
        <v>61</v>
      </c>
      <c r="J12" s="178">
        <f>J13</f>
        <v>2063.4</v>
      </c>
      <c r="K12" s="178"/>
      <c r="L12" s="178">
        <f>L13</f>
        <v>2063.4</v>
      </c>
      <c r="M12" s="178"/>
    </row>
    <row r="13" spans="1:13" x14ac:dyDescent="0.25">
      <c r="A13" s="57" t="s">
        <v>355</v>
      </c>
      <c r="B13" s="65">
        <v>650</v>
      </c>
      <c r="C13" s="30" t="s">
        <v>59</v>
      </c>
      <c r="D13" s="30" t="s">
        <v>62</v>
      </c>
      <c r="E13" s="30" t="s">
        <v>253</v>
      </c>
      <c r="F13" s="30" t="s">
        <v>63</v>
      </c>
      <c r="G13" s="30" t="s">
        <v>64</v>
      </c>
      <c r="H13" s="30" t="s">
        <v>151</v>
      </c>
      <c r="I13" s="30" t="s">
        <v>61</v>
      </c>
      <c r="J13" s="179">
        <f>J14</f>
        <v>2063.4</v>
      </c>
      <c r="K13" s="179"/>
      <c r="L13" s="179">
        <f>L14</f>
        <v>2063.4</v>
      </c>
      <c r="M13" s="179"/>
    </row>
    <row r="14" spans="1:13" ht="21" customHeight="1" x14ac:dyDescent="0.25">
      <c r="A14" s="57" t="s">
        <v>152</v>
      </c>
      <c r="B14" s="65">
        <v>650</v>
      </c>
      <c r="C14" s="30" t="s">
        <v>59</v>
      </c>
      <c r="D14" s="30" t="s">
        <v>62</v>
      </c>
      <c r="E14" s="30" t="s">
        <v>253</v>
      </c>
      <c r="F14" s="30" t="s">
        <v>63</v>
      </c>
      <c r="G14" s="30" t="s">
        <v>64</v>
      </c>
      <c r="H14" s="30" t="s">
        <v>151</v>
      </c>
      <c r="I14" s="30" t="s">
        <v>153</v>
      </c>
      <c r="J14" s="179">
        <v>2063.4</v>
      </c>
      <c r="K14" s="179"/>
      <c r="L14" s="179">
        <v>2063.4</v>
      </c>
      <c r="M14" s="179"/>
    </row>
    <row r="15" spans="1:13" ht="39" x14ac:dyDescent="0.25">
      <c r="A15" s="59" t="s">
        <v>254</v>
      </c>
      <c r="B15" s="66" t="s">
        <v>191</v>
      </c>
      <c r="C15" s="32" t="s">
        <v>59</v>
      </c>
      <c r="D15" s="32" t="s">
        <v>66</v>
      </c>
      <c r="E15" s="32" t="s">
        <v>60</v>
      </c>
      <c r="F15" s="32" t="s">
        <v>63</v>
      </c>
      <c r="G15" s="32" t="s">
        <v>60</v>
      </c>
      <c r="H15" s="32" t="s">
        <v>150</v>
      </c>
      <c r="I15" s="32" t="s">
        <v>61</v>
      </c>
      <c r="J15" s="178">
        <f>J16</f>
        <v>116.2</v>
      </c>
      <c r="K15" s="178"/>
      <c r="L15" s="178">
        <f>L16</f>
        <v>116.2</v>
      </c>
      <c r="M15" s="178"/>
    </row>
    <row r="16" spans="1:13" x14ac:dyDescent="0.25">
      <c r="A16" s="58" t="s">
        <v>256</v>
      </c>
      <c r="B16" s="65" t="s">
        <v>191</v>
      </c>
      <c r="C16" s="30" t="s">
        <v>59</v>
      </c>
      <c r="D16" s="30" t="s">
        <v>66</v>
      </c>
      <c r="E16" s="30" t="s">
        <v>76</v>
      </c>
      <c r="F16" s="30" t="s">
        <v>63</v>
      </c>
      <c r="G16" s="95" t="s">
        <v>62</v>
      </c>
      <c r="H16" s="95" t="s">
        <v>257</v>
      </c>
      <c r="I16" s="30" t="s">
        <v>61</v>
      </c>
      <c r="J16" s="179">
        <f t="shared" ref="J16:L16" si="0">J17</f>
        <v>116.2</v>
      </c>
      <c r="K16" s="179"/>
      <c r="L16" s="179">
        <f t="shared" si="0"/>
        <v>116.2</v>
      </c>
      <c r="M16" s="179"/>
    </row>
    <row r="17" spans="1:13" ht="26.25" x14ac:dyDescent="0.25">
      <c r="A17" s="97" t="s">
        <v>129</v>
      </c>
      <c r="B17" s="65" t="s">
        <v>191</v>
      </c>
      <c r="C17" s="30" t="s">
        <v>59</v>
      </c>
      <c r="D17" s="30" t="s">
        <v>66</v>
      </c>
      <c r="E17" s="30" t="s">
        <v>76</v>
      </c>
      <c r="F17" s="30" t="s">
        <v>63</v>
      </c>
      <c r="G17" s="30" t="s">
        <v>62</v>
      </c>
      <c r="H17" s="30" t="s">
        <v>257</v>
      </c>
      <c r="I17" s="30" t="s">
        <v>73</v>
      </c>
      <c r="J17" s="179">
        <v>116.2</v>
      </c>
      <c r="K17" s="179"/>
      <c r="L17" s="179">
        <v>116.2</v>
      </c>
      <c r="M17" s="179"/>
    </row>
    <row r="18" spans="1:13" ht="39" x14ac:dyDescent="0.25">
      <c r="A18" s="59" t="s">
        <v>32</v>
      </c>
      <c r="B18" s="66">
        <v>650</v>
      </c>
      <c r="C18" s="32" t="s">
        <v>59</v>
      </c>
      <c r="D18" s="32" t="s">
        <v>64</v>
      </c>
      <c r="E18" s="32" t="s">
        <v>60</v>
      </c>
      <c r="F18" s="32" t="s">
        <v>63</v>
      </c>
      <c r="G18" s="32" t="s">
        <v>60</v>
      </c>
      <c r="H18" s="32" t="s">
        <v>150</v>
      </c>
      <c r="I18" s="32" t="s">
        <v>61</v>
      </c>
      <c r="J18" s="178">
        <f>J19</f>
        <v>22933.200000000001</v>
      </c>
      <c r="K18" s="179"/>
      <c r="L18" s="178">
        <f>L19</f>
        <v>22915.3</v>
      </c>
      <c r="M18" s="179"/>
    </row>
    <row r="19" spans="1:13" x14ac:dyDescent="0.25">
      <c r="A19" s="134" t="s">
        <v>154</v>
      </c>
      <c r="B19" s="96">
        <v>650</v>
      </c>
      <c r="C19" s="30" t="s">
        <v>59</v>
      </c>
      <c r="D19" s="30" t="s">
        <v>64</v>
      </c>
      <c r="E19" s="30" t="s">
        <v>253</v>
      </c>
      <c r="F19" s="30" t="s">
        <v>63</v>
      </c>
      <c r="G19" s="30" t="s">
        <v>59</v>
      </c>
      <c r="H19" s="30" t="s">
        <v>155</v>
      </c>
      <c r="I19" s="30" t="s">
        <v>61</v>
      </c>
      <c r="J19" s="179">
        <f>J20+J21+J22</f>
        <v>22933.200000000001</v>
      </c>
      <c r="K19" s="178"/>
      <c r="L19" s="179">
        <f>L20+L21+L22</f>
        <v>22915.3</v>
      </c>
      <c r="M19" s="178"/>
    </row>
    <row r="20" spans="1:13" ht="25.5" x14ac:dyDescent="0.25">
      <c r="A20" s="57" t="s">
        <v>152</v>
      </c>
      <c r="B20" s="65">
        <v>650</v>
      </c>
      <c r="C20" s="30" t="s">
        <v>59</v>
      </c>
      <c r="D20" s="30" t="s">
        <v>64</v>
      </c>
      <c r="E20" s="30" t="s">
        <v>253</v>
      </c>
      <c r="F20" s="30" t="s">
        <v>63</v>
      </c>
      <c r="G20" s="30" t="s">
        <v>59</v>
      </c>
      <c r="H20" s="30" t="s">
        <v>155</v>
      </c>
      <c r="I20" s="30" t="s">
        <v>153</v>
      </c>
      <c r="J20" s="179">
        <v>22719.200000000001</v>
      </c>
      <c r="K20" s="179"/>
      <c r="L20" s="179">
        <v>22701.3</v>
      </c>
      <c r="M20" s="179"/>
    </row>
    <row r="21" spans="1:13" ht="26.25" x14ac:dyDescent="0.25">
      <c r="A21" s="34" t="s">
        <v>129</v>
      </c>
      <c r="B21" s="65">
        <v>650</v>
      </c>
      <c r="C21" s="30" t="s">
        <v>59</v>
      </c>
      <c r="D21" s="30" t="s">
        <v>64</v>
      </c>
      <c r="E21" s="30" t="s">
        <v>253</v>
      </c>
      <c r="F21" s="30" t="s">
        <v>63</v>
      </c>
      <c r="G21" s="30" t="s">
        <v>59</v>
      </c>
      <c r="H21" s="30" t="s">
        <v>155</v>
      </c>
      <c r="I21" s="30" t="s">
        <v>73</v>
      </c>
      <c r="J21" s="179">
        <v>182.2</v>
      </c>
      <c r="K21" s="179"/>
      <c r="L21" s="179">
        <v>182.2</v>
      </c>
      <c r="M21" s="179"/>
    </row>
    <row r="22" spans="1:13" x14ac:dyDescent="0.25">
      <c r="A22" s="97" t="s">
        <v>365</v>
      </c>
      <c r="B22" s="96">
        <v>650</v>
      </c>
      <c r="C22" s="30" t="s">
        <v>59</v>
      </c>
      <c r="D22" s="30" t="s">
        <v>64</v>
      </c>
      <c r="E22" s="30" t="s">
        <v>253</v>
      </c>
      <c r="F22" s="30" t="s">
        <v>63</v>
      </c>
      <c r="G22" s="30" t="s">
        <v>59</v>
      </c>
      <c r="H22" s="30" t="s">
        <v>155</v>
      </c>
      <c r="I22" s="30" t="s">
        <v>156</v>
      </c>
      <c r="J22" s="179">
        <v>31.8</v>
      </c>
      <c r="K22" s="178"/>
      <c r="L22" s="179">
        <v>31.8</v>
      </c>
      <c r="M22" s="178"/>
    </row>
    <row r="23" spans="1:13" x14ac:dyDescent="0.25">
      <c r="A23" s="44" t="s">
        <v>34</v>
      </c>
      <c r="B23" s="66">
        <v>650</v>
      </c>
      <c r="C23" s="33" t="s">
        <v>59</v>
      </c>
      <c r="D23" s="33" t="s">
        <v>157</v>
      </c>
      <c r="E23" s="33" t="s">
        <v>60</v>
      </c>
      <c r="F23" s="33" t="s">
        <v>63</v>
      </c>
      <c r="G23" s="33" t="s">
        <v>60</v>
      </c>
      <c r="H23" s="33" t="s">
        <v>150</v>
      </c>
      <c r="I23" s="33" t="s">
        <v>61</v>
      </c>
      <c r="J23" s="180">
        <f>J24</f>
        <v>100</v>
      </c>
      <c r="K23" s="179"/>
      <c r="L23" s="180">
        <f>L24</f>
        <v>100</v>
      </c>
      <c r="M23" s="179"/>
    </row>
    <row r="24" spans="1:13" x14ac:dyDescent="0.25">
      <c r="A24" s="34" t="s">
        <v>236</v>
      </c>
      <c r="B24" s="65">
        <v>650</v>
      </c>
      <c r="C24" s="30" t="s">
        <v>59</v>
      </c>
      <c r="D24" s="30" t="s">
        <v>157</v>
      </c>
      <c r="E24" s="30" t="s">
        <v>258</v>
      </c>
      <c r="F24" s="30" t="s">
        <v>63</v>
      </c>
      <c r="G24" s="30" t="s">
        <v>66</v>
      </c>
      <c r="H24" s="30" t="s">
        <v>159</v>
      </c>
      <c r="I24" s="30" t="s">
        <v>61</v>
      </c>
      <c r="J24" s="179">
        <f t="shared" ref="J24:L24" si="1">J25</f>
        <v>100</v>
      </c>
      <c r="K24" s="179"/>
      <c r="L24" s="179">
        <f t="shared" si="1"/>
        <v>100</v>
      </c>
      <c r="M24" s="179"/>
    </row>
    <row r="25" spans="1:13" x14ac:dyDescent="0.25">
      <c r="A25" s="34" t="s">
        <v>35</v>
      </c>
      <c r="B25" s="65">
        <v>650</v>
      </c>
      <c r="C25" s="30" t="s">
        <v>59</v>
      </c>
      <c r="D25" s="30" t="s">
        <v>157</v>
      </c>
      <c r="E25" s="30" t="s">
        <v>258</v>
      </c>
      <c r="F25" s="30" t="s">
        <v>63</v>
      </c>
      <c r="G25" s="30" t="s">
        <v>66</v>
      </c>
      <c r="H25" s="30" t="s">
        <v>159</v>
      </c>
      <c r="I25" s="30" t="s">
        <v>78</v>
      </c>
      <c r="J25" s="179">
        <v>100</v>
      </c>
      <c r="K25" s="179"/>
      <c r="L25" s="179">
        <v>100</v>
      </c>
      <c r="M25" s="179"/>
    </row>
    <row r="26" spans="1:13" x14ac:dyDescent="0.25">
      <c r="A26" s="46" t="s">
        <v>36</v>
      </c>
      <c r="B26" s="68">
        <v>650</v>
      </c>
      <c r="C26" s="32" t="s">
        <v>59</v>
      </c>
      <c r="D26" s="32" t="s">
        <v>70</v>
      </c>
      <c r="E26" s="32" t="s">
        <v>60</v>
      </c>
      <c r="F26" s="32" t="s">
        <v>63</v>
      </c>
      <c r="G26" s="32" t="s">
        <v>60</v>
      </c>
      <c r="H26" s="32" t="s">
        <v>150</v>
      </c>
      <c r="I26" s="32" t="s">
        <v>61</v>
      </c>
      <c r="J26" s="178">
        <f>J31+J27+J33</f>
        <v>17275.3</v>
      </c>
      <c r="K26" s="177"/>
      <c r="L26" s="178">
        <f>L31+L27+L33</f>
        <v>19347.099999999999</v>
      </c>
      <c r="M26" s="177"/>
    </row>
    <row r="27" spans="1:13" ht="26.25" x14ac:dyDescent="0.25">
      <c r="A27" s="34" t="s">
        <v>356</v>
      </c>
      <c r="B27" s="136">
        <v>650</v>
      </c>
      <c r="C27" s="30" t="s">
        <v>59</v>
      </c>
      <c r="D27" s="30" t="s">
        <v>70</v>
      </c>
      <c r="E27" s="30" t="s">
        <v>253</v>
      </c>
      <c r="F27" s="30" t="s">
        <v>63</v>
      </c>
      <c r="G27" s="30" t="s">
        <v>62</v>
      </c>
      <c r="H27" s="30" t="s">
        <v>168</v>
      </c>
      <c r="I27" s="30" t="s">
        <v>61</v>
      </c>
      <c r="J27" s="179">
        <f>J28+J29+J30</f>
        <v>15481.3</v>
      </c>
      <c r="K27" s="178"/>
      <c r="L27" s="179">
        <f>L28+L29+L30</f>
        <v>15634.099999999999</v>
      </c>
      <c r="M27" s="178"/>
    </row>
    <row r="28" spans="1:13" x14ac:dyDescent="0.25">
      <c r="A28" s="34" t="s">
        <v>38</v>
      </c>
      <c r="B28" s="65">
        <v>650</v>
      </c>
      <c r="C28" s="30" t="s">
        <v>59</v>
      </c>
      <c r="D28" s="30" t="s">
        <v>70</v>
      </c>
      <c r="E28" s="30" t="s">
        <v>253</v>
      </c>
      <c r="F28" s="30" t="s">
        <v>63</v>
      </c>
      <c r="G28" s="30" t="s">
        <v>62</v>
      </c>
      <c r="H28" s="30" t="s">
        <v>168</v>
      </c>
      <c r="I28" s="30" t="s">
        <v>138</v>
      </c>
      <c r="J28" s="179">
        <v>11376.5</v>
      </c>
      <c r="K28" s="179"/>
      <c r="L28" s="179">
        <v>11376.5</v>
      </c>
      <c r="M28" s="179"/>
    </row>
    <row r="29" spans="1:13" ht="26.25" x14ac:dyDescent="0.25">
      <c r="A29" s="34" t="s">
        <v>129</v>
      </c>
      <c r="B29" s="136">
        <v>650</v>
      </c>
      <c r="C29" s="30" t="s">
        <v>59</v>
      </c>
      <c r="D29" s="30" t="s">
        <v>70</v>
      </c>
      <c r="E29" s="30" t="s">
        <v>253</v>
      </c>
      <c r="F29" s="30" t="s">
        <v>63</v>
      </c>
      <c r="G29" s="30" t="s">
        <v>62</v>
      </c>
      <c r="H29" s="30" t="s">
        <v>168</v>
      </c>
      <c r="I29" s="30" t="s">
        <v>73</v>
      </c>
      <c r="J29" s="179">
        <v>4007.5</v>
      </c>
      <c r="K29" s="178"/>
      <c r="L29" s="179">
        <v>4160.3</v>
      </c>
      <c r="M29" s="178"/>
    </row>
    <row r="30" spans="1:13" x14ac:dyDescent="0.25">
      <c r="A30" s="97" t="s">
        <v>365</v>
      </c>
      <c r="B30" s="65">
        <v>650</v>
      </c>
      <c r="C30" s="30" t="s">
        <v>59</v>
      </c>
      <c r="D30" s="30" t="s">
        <v>70</v>
      </c>
      <c r="E30" s="30" t="s">
        <v>253</v>
      </c>
      <c r="F30" s="30" t="s">
        <v>63</v>
      </c>
      <c r="G30" s="30" t="s">
        <v>62</v>
      </c>
      <c r="H30" s="30" t="s">
        <v>168</v>
      </c>
      <c r="I30" s="30" t="s">
        <v>156</v>
      </c>
      <c r="J30" s="179">
        <v>97.3</v>
      </c>
      <c r="K30" s="181"/>
      <c r="L30" s="179">
        <v>97.3</v>
      </c>
      <c r="M30" s="181"/>
    </row>
    <row r="31" spans="1:13" ht="26.25" x14ac:dyDescent="0.25">
      <c r="A31" s="106" t="s">
        <v>221</v>
      </c>
      <c r="B31" s="65">
        <v>650</v>
      </c>
      <c r="C31" s="30" t="s">
        <v>59</v>
      </c>
      <c r="D31" s="30" t="s">
        <v>70</v>
      </c>
      <c r="E31" s="30" t="s">
        <v>262</v>
      </c>
      <c r="F31" s="30" t="s">
        <v>71</v>
      </c>
      <c r="G31" s="30" t="s">
        <v>59</v>
      </c>
      <c r="H31" s="30" t="s">
        <v>160</v>
      </c>
      <c r="I31" s="30" t="s">
        <v>61</v>
      </c>
      <c r="J31" s="179">
        <f>J32</f>
        <v>50</v>
      </c>
      <c r="K31" s="179"/>
      <c r="L31" s="179">
        <f>L32</f>
        <v>50</v>
      </c>
      <c r="M31" s="179"/>
    </row>
    <row r="32" spans="1:13" ht="26.25" x14ac:dyDescent="0.25">
      <c r="A32" s="34" t="s">
        <v>129</v>
      </c>
      <c r="B32" s="65">
        <v>650</v>
      </c>
      <c r="C32" s="30" t="s">
        <v>59</v>
      </c>
      <c r="D32" s="30" t="s">
        <v>70</v>
      </c>
      <c r="E32" s="30" t="s">
        <v>262</v>
      </c>
      <c r="F32" s="30" t="s">
        <v>71</v>
      </c>
      <c r="G32" s="30" t="s">
        <v>59</v>
      </c>
      <c r="H32" s="30" t="s">
        <v>160</v>
      </c>
      <c r="I32" s="30" t="s">
        <v>73</v>
      </c>
      <c r="J32" s="179">
        <v>50</v>
      </c>
      <c r="K32" s="179"/>
      <c r="L32" s="179">
        <v>50</v>
      </c>
      <c r="M32" s="179"/>
    </row>
    <row r="33" spans="1:13" x14ac:dyDescent="0.25">
      <c r="A33" s="34" t="s">
        <v>227</v>
      </c>
      <c r="B33" s="65" t="s">
        <v>191</v>
      </c>
      <c r="C33" s="30" t="s">
        <v>59</v>
      </c>
      <c r="D33" s="30" t="s">
        <v>70</v>
      </c>
      <c r="E33" s="30" t="s">
        <v>76</v>
      </c>
      <c r="F33" s="30" t="s">
        <v>63</v>
      </c>
      <c r="G33" s="30" t="s">
        <v>59</v>
      </c>
      <c r="H33" s="30" t="s">
        <v>233</v>
      </c>
      <c r="I33" s="30" t="s">
        <v>61</v>
      </c>
      <c r="J33" s="179">
        <f>J34</f>
        <v>1744</v>
      </c>
      <c r="K33" s="179"/>
      <c r="L33" s="179">
        <f>L34</f>
        <v>3663</v>
      </c>
      <c r="M33" s="179"/>
    </row>
    <row r="34" spans="1:13" x14ac:dyDescent="0.25">
      <c r="A34" s="34" t="s">
        <v>35</v>
      </c>
      <c r="B34" s="65" t="s">
        <v>191</v>
      </c>
      <c r="C34" s="30" t="s">
        <v>59</v>
      </c>
      <c r="D34" s="30" t="s">
        <v>70</v>
      </c>
      <c r="E34" s="30" t="s">
        <v>76</v>
      </c>
      <c r="F34" s="30" t="s">
        <v>63</v>
      </c>
      <c r="G34" s="30" t="s">
        <v>59</v>
      </c>
      <c r="H34" s="30" t="s">
        <v>233</v>
      </c>
      <c r="I34" s="30" t="s">
        <v>78</v>
      </c>
      <c r="J34" s="179">
        <v>1744</v>
      </c>
      <c r="K34" s="179"/>
      <c r="L34" s="179">
        <v>3663</v>
      </c>
      <c r="M34" s="179"/>
    </row>
    <row r="35" spans="1:13" x14ac:dyDescent="0.25">
      <c r="A35" s="53" t="s">
        <v>39</v>
      </c>
      <c r="B35" s="137">
        <v>650</v>
      </c>
      <c r="C35" s="54" t="s">
        <v>62</v>
      </c>
      <c r="D35" s="54" t="s">
        <v>60</v>
      </c>
      <c r="E35" s="54" t="s">
        <v>60</v>
      </c>
      <c r="F35" s="54" t="s">
        <v>63</v>
      </c>
      <c r="G35" s="54" t="s">
        <v>60</v>
      </c>
      <c r="H35" s="54" t="s">
        <v>150</v>
      </c>
      <c r="I35" s="54" t="s">
        <v>61</v>
      </c>
      <c r="J35" s="177">
        <f t="shared" ref="J35:M37" si="2">J36</f>
        <v>510.5</v>
      </c>
      <c r="K35" s="177">
        <f t="shared" si="2"/>
        <v>510.5</v>
      </c>
      <c r="L35" s="177">
        <f t="shared" si="2"/>
        <v>528.4</v>
      </c>
      <c r="M35" s="177">
        <f t="shared" si="2"/>
        <v>528.4</v>
      </c>
    </row>
    <row r="36" spans="1:13" x14ac:dyDescent="0.25">
      <c r="A36" s="45" t="s">
        <v>234</v>
      </c>
      <c r="B36" s="66">
        <v>650</v>
      </c>
      <c r="C36" s="32" t="s">
        <v>62</v>
      </c>
      <c r="D36" s="32" t="s">
        <v>66</v>
      </c>
      <c r="E36" s="32" t="s">
        <v>60</v>
      </c>
      <c r="F36" s="32" t="s">
        <v>63</v>
      </c>
      <c r="G36" s="32" t="s">
        <v>60</v>
      </c>
      <c r="H36" s="32" t="s">
        <v>150</v>
      </c>
      <c r="I36" s="32" t="s">
        <v>61</v>
      </c>
      <c r="J36" s="178">
        <f t="shared" si="2"/>
        <v>510.5</v>
      </c>
      <c r="K36" s="178">
        <f t="shared" si="2"/>
        <v>510.5</v>
      </c>
      <c r="L36" s="178">
        <f t="shared" si="2"/>
        <v>528.4</v>
      </c>
      <c r="M36" s="178">
        <f t="shared" si="2"/>
        <v>528.4</v>
      </c>
    </row>
    <row r="37" spans="1:13" ht="25.5" x14ac:dyDescent="0.25">
      <c r="A37" s="154" t="s">
        <v>368</v>
      </c>
      <c r="B37" s="69">
        <v>650</v>
      </c>
      <c r="C37" s="30" t="s">
        <v>62</v>
      </c>
      <c r="D37" s="30" t="s">
        <v>66</v>
      </c>
      <c r="E37" s="30" t="s">
        <v>76</v>
      </c>
      <c r="F37" s="30" t="s">
        <v>63</v>
      </c>
      <c r="G37" s="30" t="s">
        <v>59</v>
      </c>
      <c r="H37" s="30" t="s">
        <v>170</v>
      </c>
      <c r="I37" s="30" t="s">
        <v>61</v>
      </c>
      <c r="J37" s="179">
        <f t="shared" si="2"/>
        <v>510.5</v>
      </c>
      <c r="K37" s="179">
        <f t="shared" si="2"/>
        <v>510.5</v>
      </c>
      <c r="L37" s="179">
        <f t="shared" si="2"/>
        <v>528.4</v>
      </c>
      <c r="M37" s="179">
        <f t="shared" si="2"/>
        <v>528.4</v>
      </c>
    </row>
    <row r="38" spans="1:13" ht="26.25" x14ac:dyDescent="0.25">
      <c r="A38" s="34" t="s">
        <v>152</v>
      </c>
      <c r="B38" s="65">
        <v>650</v>
      </c>
      <c r="C38" s="30" t="s">
        <v>62</v>
      </c>
      <c r="D38" s="30" t="s">
        <v>66</v>
      </c>
      <c r="E38" s="30" t="s">
        <v>76</v>
      </c>
      <c r="F38" s="30" t="s">
        <v>63</v>
      </c>
      <c r="G38" s="30" t="s">
        <v>59</v>
      </c>
      <c r="H38" s="30" t="s">
        <v>170</v>
      </c>
      <c r="I38" s="30" t="s">
        <v>153</v>
      </c>
      <c r="J38" s="179">
        <v>510.5</v>
      </c>
      <c r="K38" s="179">
        <v>510.5</v>
      </c>
      <c r="L38" s="179">
        <v>528.4</v>
      </c>
      <c r="M38" s="179">
        <v>528.4</v>
      </c>
    </row>
    <row r="39" spans="1:13" x14ac:dyDescent="0.25">
      <c r="A39" s="60" t="s">
        <v>42</v>
      </c>
      <c r="B39" s="137">
        <v>650</v>
      </c>
      <c r="C39" s="54" t="s">
        <v>66</v>
      </c>
      <c r="D39" s="54" t="s">
        <v>60</v>
      </c>
      <c r="E39" s="54" t="s">
        <v>60</v>
      </c>
      <c r="F39" s="54" t="s">
        <v>63</v>
      </c>
      <c r="G39" s="54" t="s">
        <v>60</v>
      </c>
      <c r="H39" s="54" t="s">
        <v>150</v>
      </c>
      <c r="I39" s="54" t="s">
        <v>61</v>
      </c>
      <c r="J39" s="177">
        <f>J40+J43+J46</f>
        <v>156.6</v>
      </c>
      <c r="K39" s="177">
        <f>K40+K43</f>
        <v>70</v>
      </c>
      <c r="L39" s="177">
        <f>L40+L43+L46</f>
        <v>156.30000000000001</v>
      </c>
      <c r="M39" s="177">
        <f>M40+M43</f>
        <v>70</v>
      </c>
    </row>
    <row r="40" spans="1:13" x14ac:dyDescent="0.25">
      <c r="A40" s="35" t="s">
        <v>186</v>
      </c>
      <c r="B40" s="66">
        <v>650</v>
      </c>
      <c r="C40" s="32" t="s">
        <v>66</v>
      </c>
      <c r="D40" s="32" t="s">
        <v>64</v>
      </c>
      <c r="E40" s="32" t="s">
        <v>60</v>
      </c>
      <c r="F40" s="32" t="s">
        <v>63</v>
      </c>
      <c r="G40" s="32" t="s">
        <v>60</v>
      </c>
      <c r="H40" s="32" t="s">
        <v>150</v>
      </c>
      <c r="I40" s="32" t="s">
        <v>61</v>
      </c>
      <c r="J40" s="178">
        <f t="shared" ref="J40:M41" si="3">J41</f>
        <v>70</v>
      </c>
      <c r="K40" s="178">
        <f t="shared" si="3"/>
        <v>70</v>
      </c>
      <c r="L40" s="178">
        <f t="shared" si="3"/>
        <v>70</v>
      </c>
      <c r="M40" s="178">
        <f t="shared" si="3"/>
        <v>70</v>
      </c>
    </row>
    <row r="41" spans="1:13" ht="90" x14ac:dyDescent="0.25">
      <c r="A41" s="97" t="s">
        <v>354</v>
      </c>
      <c r="B41" s="65">
        <v>650</v>
      </c>
      <c r="C41" s="30" t="s">
        <v>66</v>
      </c>
      <c r="D41" s="30" t="s">
        <v>64</v>
      </c>
      <c r="E41" s="30" t="s">
        <v>262</v>
      </c>
      <c r="F41" s="30" t="s">
        <v>65</v>
      </c>
      <c r="G41" s="30" t="s">
        <v>59</v>
      </c>
      <c r="H41" s="30" t="s">
        <v>172</v>
      </c>
      <c r="I41" s="30" t="s">
        <v>61</v>
      </c>
      <c r="J41" s="179">
        <f t="shared" si="3"/>
        <v>70</v>
      </c>
      <c r="K41" s="179">
        <f t="shared" si="3"/>
        <v>70</v>
      </c>
      <c r="L41" s="179">
        <f t="shared" si="3"/>
        <v>70</v>
      </c>
      <c r="M41" s="179">
        <f t="shared" si="3"/>
        <v>70</v>
      </c>
    </row>
    <row r="42" spans="1:13" ht="26.25" x14ac:dyDescent="0.25">
      <c r="A42" s="34" t="s">
        <v>129</v>
      </c>
      <c r="B42" s="65">
        <v>650</v>
      </c>
      <c r="C42" s="30" t="s">
        <v>66</v>
      </c>
      <c r="D42" s="30" t="s">
        <v>64</v>
      </c>
      <c r="E42" s="30" t="s">
        <v>262</v>
      </c>
      <c r="F42" s="30" t="s">
        <v>65</v>
      </c>
      <c r="G42" s="30" t="s">
        <v>59</v>
      </c>
      <c r="H42" s="30" t="s">
        <v>172</v>
      </c>
      <c r="I42" s="30" t="s">
        <v>73</v>
      </c>
      <c r="J42" s="179">
        <v>70</v>
      </c>
      <c r="K42" s="179">
        <v>70</v>
      </c>
      <c r="L42" s="179">
        <v>70</v>
      </c>
      <c r="M42" s="179">
        <v>70</v>
      </c>
    </row>
    <row r="43" spans="1:13" ht="26.25" x14ac:dyDescent="0.25">
      <c r="A43" s="35" t="s">
        <v>369</v>
      </c>
      <c r="B43" s="70">
        <v>650</v>
      </c>
      <c r="C43" s="32" t="s">
        <v>66</v>
      </c>
      <c r="D43" s="32" t="s">
        <v>161</v>
      </c>
      <c r="E43" s="32" t="s">
        <v>60</v>
      </c>
      <c r="F43" s="32" t="s">
        <v>63</v>
      </c>
      <c r="G43" s="32" t="s">
        <v>60</v>
      </c>
      <c r="H43" s="32" t="s">
        <v>150</v>
      </c>
      <c r="I43" s="32" t="s">
        <v>61</v>
      </c>
      <c r="J43" s="178">
        <f>J44</f>
        <v>55</v>
      </c>
      <c r="K43" s="178"/>
      <c r="L43" s="178">
        <f>L44</f>
        <v>55</v>
      </c>
      <c r="M43" s="178"/>
    </row>
    <row r="44" spans="1:13" ht="39" x14ac:dyDescent="0.25">
      <c r="A44" s="34" t="s">
        <v>216</v>
      </c>
      <c r="B44" s="142">
        <v>650</v>
      </c>
      <c r="C44" s="30" t="s">
        <v>66</v>
      </c>
      <c r="D44" s="30" t="s">
        <v>161</v>
      </c>
      <c r="E44" s="30" t="s">
        <v>264</v>
      </c>
      <c r="F44" s="30" t="s">
        <v>63</v>
      </c>
      <c r="G44" s="30" t="s">
        <v>62</v>
      </c>
      <c r="H44" s="30" t="s">
        <v>215</v>
      </c>
      <c r="I44" s="30" t="s">
        <v>61</v>
      </c>
      <c r="J44" s="179">
        <f>J45</f>
        <v>55</v>
      </c>
      <c r="K44" s="182"/>
      <c r="L44" s="179">
        <f>L45</f>
        <v>55</v>
      </c>
      <c r="M44" s="182"/>
    </row>
    <row r="45" spans="1:13" ht="26.25" x14ac:dyDescent="0.25">
      <c r="A45" s="97" t="s">
        <v>129</v>
      </c>
      <c r="B45" s="142">
        <v>650</v>
      </c>
      <c r="C45" s="30" t="s">
        <v>66</v>
      </c>
      <c r="D45" s="30" t="s">
        <v>161</v>
      </c>
      <c r="E45" s="30" t="s">
        <v>264</v>
      </c>
      <c r="F45" s="30" t="s">
        <v>63</v>
      </c>
      <c r="G45" s="30" t="s">
        <v>62</v>
      </c>
      <c r="H45" s="30" t="s">
        <v>215</v>
      </c>
      <c r="I45" s="30" t="s">
        <v>73</v>
      </c>
      <c r="J45" s="179">
        <v>55</v>
      </c>
      <c r="K45" s="182"/>
      <c r="L45" s="179">
        <v>55</v>
      </c>
      <c r="M45" s="182"/>
    </row>
    <row r="46" spans="1:13" ht="26.25" x14ac:dyDescent="0.25">
      <c r="A46" s="35" t="s">
        <v>266</v>
      </c>
      <c r="B46" s="144">
        <v>650</v>
      </c>
      <c r="C46" s="32" t="s">
        <v>66</v>
      </c>
      <c r="D46" s="32" t="s">
        <v>80</v>
      </c>
      <c r="E46" s="32" t="s">
        <v>60</v>
      </c>
      <c r="F46" s="32" t="s">
        <v>63</v>
      </c>
      <c r="G46" s="32" t="s">
        <v>60</v>
      </c>
      <c r="H46" s="32" t="s">
        <v>150</v>
      </c>
      <c r="I46" s="32" t="s">
        <v>61</v>
      </c>
      <c r="J46" s="178">
        <f>J47+J49</f>
        <v>31.6</v>
      </c>
      <c r="K46" s="182"/>
      <c r="L46" s="178">
        <f>L47+L49</f>
        <v>31.3</v>
      </c>
      <c r="M46" s="182"/>
    </row>
    <row r="47" spans="1:13" x14ac:dyDescent="0.25">
      <c r="A47" s="37" t="s">
        <v>357</v>
      </c>
      <c r="B47" s="142">
        <v>650</v>
      </c>
      <c r="C47" s="30" t="s">
        <v>66</v>
      </c>
      <c r="D47" s="30" t="s">
        <v>80</v>
      </c>
      <c r="E47" s="30" t="s">
        <v>262</v>
      </c>
      <c r="F47" s="30" t="s">
        <v>65</v>
      </c>
      <c r="G47" s="30" t="s">
        <v>62</v>
      </c>
      <c r="H47" s="30" t="s">
        <v>164</v>
      </c>
      <c r="I47" s="30" t="s">
        <v>61</v>
      </c>
      <c r="J47" s="179">
        <f>J48</f>
        <v>25.3</v>
      </c>
      <c r="K47" s="182"/>
      <c r="L47" s="179">
        <f>L48</f>
        <v>25</v>
      </c>
      <c r="M47" s="182"/>
    </row>
    <row r="48" spans="1:13" x14ac:dyDescent="0.25">
      <c r="A48" s="57" t="s">
        <v>38</v>
      </c>
      <c r="B48" s="142">
        <v>650</v>
      </c>
      <c r="C48" s="30" t="s">
        <v>66</v>
      </c>
      <c r="D48" s="30" t="s">
        <v>80</v>
      </c>
      <c r="E48" s="30" t="s">
        <v>262</v>
      </c>
      <c r="F48" s="30" t="s">
        <v>65</v>
      </c>
      <c r="G48" s="30" t="s">
        <v>62</v>
      </c>
      <c r="H48" s="30" t="s">
        <v>164</v>
      </c>
      <c r="I48" s="30" t="s">
        <v>138</v>
      </c>
      <c r="J48" s="179">
        <v>25.3</v>
      </c>
      <c r="K48" s="182"/>
      <c r="L48" s="179">
        <v>25</v>
      </c>
      <c r="M48" s="182"/>
    </row>
    <row r="49" spans="1:13" ht="26.25" x14ac:dyDescent="0.25">
      <c r="A49" s="106" t="s">
        <v>358</v>
      </c>
      <c r="B49" s="142">
        <v>650</v>
      </c>
      <c r="C49" s="30" t="s">
        <v>66</v>
      </c>
      <c r="D49" s="30" t="s">
        <v>80</v>
      </c>
      <c r="E49" s="30" t="s">
        <v>262</v>
      </c>
      <c r="F49" s="30" t="s">
        <v>65</v>
      </c>
      <c r="G49" s="30" t="s">
        <v>62</v>
      </c>
      <c r="H49" s="30" t="s">
        <v>211</v>
      </c>
      <c r="I49" s="30" t="s">
        <v>61</v>
      </c>
      <c r="J49" s="179">
        <f>J50</f>
        <v>6.3</v>
      </c>
      <c r="K49" s="182"/>
      <c r="L49" s="179">
        <f>L50</f>
        <v>6.3</v>
      </c>
      <c r="M49" s="182"/>
    </row>
    <row r="50" spans="1:13" x14ac:dyDescent="0.25">
      <c r="A50" s="57" t="s">
        <v>38</v>
      </c>
      <c r="B50" s="142">
        <v>650</v>
      </c>
      <c r="C50" s="30" t="s">
        <v>66</v>
      </c>
      <c r="D50" s="30" t="s">
        <v>80</v>
      </c>
      <c r="E50" s="30" t="s">
        <v>262</v>
      </c>
      <c r="F50" s="30" t="s">
        <v>65</v>
      </c>
      <c r="G50" s="30" t="s">
        <v>62</v>
      </c>
      <c r="H50" s="30" t="s">
        <v>211</v>
      </c>
      <c r="I50" s="30" t="s">
        <v>138</v>
      </c>
      <c r="J50" s="179">
        <v>6.3</v>
      </c>
      <c r="K50" s="182"/>
      <c r="L50" s="179">
        <v>6.3</v>
      </c>
      <c r="M50" s="182"/>
    </row>
    <row r="51" spans="1:13" x14ac:dyDescent="0.25">
      <c r="A51" s="138" t="s">
        <v>43</v>
      </c>
      <c r="B51" s="143">
        <v>650</v>
      </c>
      <c r="C51" s="54" t="s">
        <v>64</v>
      </c>
      <c r="D51" s="54" t="s">
        <v>60</v>
      </c>
      <c r="E51" s="54" t="s">
        <v>60</v>
      </c>
      <c r="F51" s="54" t="s">
        <v>63</v>
      </c>
      <c r="G51" s="54" t="s">
        <v>60</v>
      </c>
      <c r="H51" s="54" t="s">
        <v>150</v>
      </c>
      <c r="I51" s="54" t="s">
        <v>61</v>
      </c>
      <c r="J51" s="177">
        <f>J52+J59+J62+J67</f>
        <v>20767.699999999997</v>
      </c>
      <c r="K51" s="182"/>
      <c r="L51" s="177">
        <f>L52+L59+L62+L67</f>
        <v>13920.8</v>
      </c>
      <c r="M51" s="182"/>
    </row>
    <row r="52" spans="1:13" x14ac:dyDescent="0.25">
      <c r="A52" s="139" t="s">
        <v>44</v>
      </c>
      <c r="B52" s="144">
        <v>650</v>
      </c>
      <c r="C52" s="32" t="s">
        <v>64</v>
      </c>
      <c r="D52" s="32" t="s">
        <v>59</v>
      </c>
      <c r="E52" s="32" t="s">
        <v>60</v>
      </c>
      <c r="F52" s="32" t="s">
        <v>63</v>
      </c>
      <c r="G52" s="32" t="s">
        <v>60</v>
      </c>
      <c r="H52" s="32" t="s">
        <v>150</v>
      </c>
      <c r="I52" s="32" t="s">
        <v>61</v>
      </c>
      <c r="J52" s="178">
        <f>J57+J53+J55</f>
        <v>3143.4</v>
      </c>
      <c r="K52" s="182"/>
      <c r="L52" s="178">
        <f>L57+L53+L55</f>
        <v>2470.3000000000002</v>
      </c>
      <c r="M52" s="182"/>
    </row>
    <row r="53" spans="1:13" x14ac:dyDescent="0.25">
      <c r="A53" s="37" t="s">
        <v>359</v>
      </c>
      <c r="B53" s="142">
        <v>650</v>
      </c>
      <c r="C53" s="30" t="s">
        <v>64</v>
      </c>
      <c r="D53" s="30" t="s">
        <v>59</v>
      </c>
      <c r="E53" s="30" t="s">
        <v>267</v>
      </c>
      <c r="F53" s="30" t="s">
        <v>63</v>
      </c>
      <c r="G53" s="30" t="s">
        <v>59</v>
      </c>
      <c r="H53" s="95" t="s">
        <v>190</v>
      </c>
      <c r="I53" s="30" t="s">
        <v>61</v>
      </c>
      <c r="J53" s="179">
        <f>J54</f>
        <v>1173.0999999999999</v>
      </c>
      <c r="K53" s="182"/>
      <c r="L53" s="179">
        <f>L54</f>
        <v>500</v>
      </c>
      <c r="M53" s="182"/>
    </row>
    <row r="54" spans="1:13" x14ac:dyDescent="0.25">
      <c r="A54" s="97" t="s">
        <v>38</v>
      </c>
      <c r="B54" s="142">
        <v>650</v>
      </c>
      <c r="C54" s="30" t="s">
        <v>64</v>
      </c>
      <c r="D54" s="30" t="s">
        <v>59</v>
      </c>
      <c r="E54" s="30" t="s">
        <v>267</v>
      </c>
      <c r="F54" s="30" t="s">
        <v>63</v>
      </c>
      <c r="G54" s="30" t="s">
        <v>59</v>
      </c>
      <c r="H54" s="95" t="s">
        <v>190</v>
      </c>
      <c r="I54" s="30" t="s">
        <v>138</v>
      </c>
      <c r="J54" s="179">
        <v>1173.0999999999999</v>
      </c>
      <c r="K54" s="182"/>
      <c r="L54" s="179">
        <v>500</v>
      </c>
      <c r="M54" s="182"/>
    </row>
    <row r="55" spans="1:13" ht="26.25" x14ac:dyDescent="0.25">
      <c r="A55" s="97" t="s">
        <v>269</v>
      </c>
      <c r="B55" s="142">
        <v>650</v>
      </c>
      <c r="C55" s="30" t="s">
        <v>64</v>
      </c>
      <c r="D55" s="30" t="s">
        <v>59</v>
      </c>
      <c r="E55" s="30" t="s">
        <v>267</v>
      </c>
      <c r="F55" s="30" t="s">
        <v>63</v>
      </c>
      <c r="G55" s="30" t="s">
        <v>59</v>
      </c>
      <c r="H55" s="30" t="s">
        <v>217</v>
      </c>
      <c r="I55" s="30" t="s">
        <v>61</v>
      </c>
      <c r="J55" s="179">
        <f>J56</f>
        <v>1502.4</v>
      </c>
      <c r="K55" s="182"/>
      <c r="L55" s="179">
        <f>L56</f>
        <v>1502.4</v>
      </c>
      <c r="M55" s="182"/>
    </row>
    <row r="56" spans="1:13" x14ac:dyDescent="0.25">
      <c r="A56" s="97" t="s">
        <v>38</v>
      </c>
      <c r="B56" s="142">
        <v>650</v>
      </c>
      <c r="C56" s="30" t="s">
        <v>64</v>
      </c>
      <c r="D56" s="30" t="s">
        <v>59</v>
      </c>
      <c r="E56" s="30" t="s">
        <v>267</v>
      </c>
      <c r="F56" s="30" t="s">
        <v>63</v>
      </c>
      <c r="G56" s="30" t="s">
        <v>59</v>
      </c>
      <c r="H56" s="30" t="s">
        <v>217</v>
      </c>
      <c r="I56" s="30" t="s">
        <v>138</v>
      </c>
      <c r="J56" s="179">
        <v>1502.4</v>
      </c>
      <c r="K56" s="182"/>
      <c r="L56" s="179">
        <v>1502.4</v>
      </c>
      <c r="M56" s="182"/>
    </row>
    <row r="57" spans="1:13" ht="26.25" x14ac:dyDescent="0.25">
      <c r="A57" s="34" t="s">
        <v>221</v>
      </c>
      <c r="B57" s="142">
        <v>650</v>
      </c>
      <c r="C57" s="124" t="s">
        <v>64</v>
      </c>
      <c r="D57" s="95" t="s">
        <v>59</v>
      </c>
      <c r="E57" s="95" t="s">
        <v>267</v>
      </c>
      <c r="F57" s="95" t="s">
        <v>63</v>
      </c>
      <c r="G57" s="95" t="s">
        <v>62</v>
      </c>
      <c r="H57" s="95" t="s">
        <v>160</v>
      </c>
      <c r="I57" s="95" t="s">
        <v>61</v>
      </c>
      <c r="J57" s="179">
        <f>J58</f>
        <v>467.9</v>
      </c>
      <c r="K57" s="182"/>
      <c r="L57" s="179">
        <f>L58</f>
        <v>467.9</v>
      </c>
      <c r="M57" s="182"/>
    </row>
    <row r="58" spans="1:13" x14ac:dyDescent="0.25">
      <c r="A58" s="97" t="s">
        <v>38</v>
      </c>
      <c r="B58" s="142">
        <v>650</v>
      </c>
      <c r="C58" s="124" t="s">
        <v>64</v>
      </c>
      <c r="D58" s="95" t="s">
        <v>59</v>
      </c>
      <c r="E58" s="95" t="s">
        <v>267</v>
      </c>
      <c r="F58" s="95" t="s">
        <v>63</v>
      </c>
      <c r="G58" s="95" t="s">
        <v>62</v>
      </c>
      <c r="H58" s="95" t="s">
        <v>160</v>
      </c>
      <c r="I58" s="95" t="s">
        <v>138</v>
      </c>
      <c r="J58" s="179">
        <v>467.9</v>
      </c>
      <c r="K58" s="182"/>
      <c r="L58" s="179">
        <v>467.9</v>
      </c>
      <c r="M58" s="182"/>
    </row>
    <row r="59" spans="1:13" x14ac:dyDescent="0.25">
      <c r="A59" s="121" t="s">
        <v>235</v>
      </c>
      <c r="B59" s="144">
        <v>650</v>
      </c>
      <c r="C59" s="32" t="s">
        <v>64</v>
      </c>
      <c r="D59" s="32" t="s">
        <v>67</v>
      </c>
      <c r="E59" s="32" t="s">
        <v>60</v>
      </c>
      <c r="F59" s="32" t="s">
        <v>63</v>
      </c>
      <c r="G59" s="32" t="s">
        <v>60</v>
      </c>
      <c r="H59" s="32" t="s">
        <v>150</v>
      </c>
      <c r="I59" s="32" t="s">
        <v>61</v>
      </c>
      <c r="J59" s="178">
        <f>J60</f>
        <v>10242</v>
      </c>
      <c r="K59" s="182"/>
      <c r="L59" s="178">
        <f>L60</f>
        <v>10970.7</v>
      </c>
      <c r="M59" s="182"/>
    </row>
    <row r="60" spans="1:13" ht="26.25" x14ac:dyDescent="0.25">
      <c r="A60" s="97" t="s">
        <v>221</v>
      </c>
      <c r="B60" s="142">
        <v>650</v>
      </c>
      <c r="C60" s="98" t="s">
        <v>64</v>
      </c>
      <c r="D60" s="98" t="s">
        <v>67</v>
      </c>
      <c r="E60" s="98" t="s">
        <v>272</v>
      </c>
      <c r="F60" s="98" t="s">
        <v>63</v>
      </c>
      <c r="G60" s="98" t="s">
        <v>62</v>
      </c>
      <c r="H60" s="98" t="s">
        <v>160</v>
      </c>
      <c r="I60" s="49" t="s">
        <v>61</v>
      </c>
      <c r="J60" s="181">
        <f>J61</f>
        <v>10242</v>
      </c>
      <c r="K60" s="182"/>
      <c r="L60" s="181">
        <f>L61</f>
        <v>10970.7</v>
      </c>
      <c r="M60" s="182"/>
    </row>
    <row r="61" spans="1:13" ht="26.25" x14ac:dyDescent="0.25">
      <c r="A61" s="34" t="s">
        <v>129</v>
      </c>
      <c r="B61" s="142">
        <v>650</v>
      </c>
      <c r="C61" s="30" t="s">
        <v>64</v>
      </c>
      <c r="D61" s="30" t="s">
        <v>67</v>
      </c>
      <c r="E61" s="98" t="s">
        <v>272</v>
      </c>
      <c r="F61" s="49" t="s">
        <v>63</v>
      </c>
      <c r="G61" s="49" t="s">
        <v>62</v>
      </c>
      <c r="H61" s="49" t="s">
        <v>160</v>
      </c>
      <c r="I61" s="49" t="s">
        <v>73</v>
      </c>
      <c r="J61" s="181">
        <v>10242</v>
      </c>
      <c r="K61" s="182"/>
      <c r="L61" s="181">
        <v>10970.7</v>
      </c>
      <c r="M61" s="182"/>
    </row>
    <row r="62" spans="1:13" x14ac:dyDescent="0.25">
      <c r="A62" s="123" t="s">
        <v>45</v>
      </c>
      <c r="B62" s="144">
        <v>650</v>
      </c>
      <c r="C62" s="32" t="s">
        <v>64</v>
      </c>
      <c r="D62" s="32" t="s">
        <v>161</v>
      </c>
      <c r="E62" s="32" t="s">
        <v>60</v>
      </c>
      <c r="F62" s="32" t="s">
        <v>63</v>
      </c>
      <c r="G62" s="32" t="s">
        <v>60</v>
      </c>
      <c r="H62" s="32" t="s">
        <v>150</v>
      </c>
      <c r="I62" s="32" t="s">
        <v>61</v>
      </c>
      <c r="J62" s="178">
        <f>J65+J63</f>
        <v>179.8</v>
      </c>
      <c r="K62" s="182"/>
      <c r="L62" s="178">
        <f>L65+L63</f>
        <v>179.8</v>
      </c>
      <c r="M62" s="182"/>
    </row>
    <row r="63" spans="1:13" x14ac:dyDescent="0.25">
      <c r="A63" s="39" t="s">
        <v>46</v>
      </c>
      <c r="B63" s="142">
        <v>650</v>
      </c>
      <c r="C63" s="124" t="s">
        <v>64</v>
      </c>
      <c r="D63" s="95" t="s">
        <v>161</v>
      </c>
      <c r="E63" s="95" t="s">
        <v>253</v>
      </c>
      <c r="F63" s="95" t="s">
        <v>63</v>
      </c>
      <c r="G63" s="95" t="s">
        <v>59</v>
      </c>
      <c r="H63" s="95" t="s">
        <v>175</v>
      </c>
      <c r="I63" s="30" t="s">
        <v>61</v>
      </c>
      <c r="J63" s="179">
        <f>J64</f>
        <v>13</v>
      </c>
      <c r="K63" s="183"/>
      <c r="L63" s="179">
        <f>L64</f>
        <v>13</v>
      </c>
      <c r="M63" s="183"/>
    </row>
    <row r="64" spans="1:13" ht="25.5" x14ac:dyDescent="0.25">
      <c r="A64" s="39" t="s">
        <v>129</v>
      </c>
      <c r="B64" s="142">
        <v>650</v>
      </c>
      <c r="C64" s="124" t="s">
        <v>64</v>
      </c>
      <c r="D64" s="95" t="s">
        <v>161</v>
      </c>
      <c r="E64" s="95" t="s">
        <v>253</v>
      </c>
      <c r="F64" s="95" t="s">
        <v>63</v>
      </c>
      <c r="G64" s="95" t="s">
        <v>59</v>
      </c>
      <c r="H64" s="30" t="s">
        <v>175</v>
      </c>
      <c r="I64" s="30" t="s">
        <v>73</v>
      </c>
      <c r="J64" s="179">
        <v>13</v>
      </c>
      <c r="K64" s="183"/>
      <c r="L64" s="179">
        <v>13</v>
      </c>
      <c r="M64" s="183"/>
    </row>
    <row r="65" spans="1:13" x14ac:dyDescent="0.25">
      <c r="A65" s="39" t="s">
        <v>46</v>
      </c>
      <c r="B65" s="142">
        <v>650</v>
      </c>
      <c r="C65" s="124" t="s">
        <v>64</v>
      </c>
      <c r="D65" s="95" t="s">
        <v>161</v>
      </c>
      <c r="E65" s="95" t="s">
        <v>253</v>
      </c>
      <c r="F65" s="95" t="s">
        <v>63</v>
      </c>
      <c r="G65" s="95" t="s">
        <v>62</v>
      </c>
      <c r="H65" s="95" t="s">
        <v>175</v>
      </c>
      <c r="I65" s="30" t="s">
        <v>61</v>
      </c>
      <c r="J65" s="179">
        <f>J66</f>
        <v>166.8</v>
      </c>
      <c r="K65" s="182"/>
      <c r="L65" s="179">
        <f>L66</f>
        <v>166.8</v>
      </c>
      <c r="M65" s="182"/>
    </row>
    <row r="66" spans="1:13" ht="25.5" x14ac:dyDescent="0.25">
      <c r="A66" s="140" t="s">
        <v>129</v>
      </c>
      <c r="B66" s="142">
        <v>650</v>
      </c>
      <c r="C66" s="124" t="s">
        <v>64</v>
      </c>
      <c r="D66" s="95" t="s">
        <v>161</v>
      </c>
      <c r="E66" s="95" t="s">
        <v>253</v>
      </c>
      <c r="F66" s="95" t="s">
        <v>63</v>
      </c>
      <c r="G66" s="95" t="s">
        <v>62</v>
      </c>
      <c r="H66" s="30" t="s">
        <v>175</v>
      </c>
      <c r="I66" s="30" t="s">
        <v>73</v>
      </c>
      <c r="J66" s="179">
        <v>166.8</v>
      </c>
      <c r="K66" s="182"/>
      <c r="L66" s="179">
        <v>166.8</v>
      </c>
      <c r="M66" s="182"/>
    </row>
    <row r="67" spans="1:13" x14ac:dyDescent="0.25">
      <c r="A67" s="123" t="s">
        <v>219</v>
      </c>
      <c r="B67" s="144">
        <v>650</v>
      </c>
      <c r="C67" s="32" t="s">
        <v>64</v>
      </c>
      <c r="D67" s="32" t="s">
        <v>218</v>
      </c>
      <c r="E67" s="32" t="s">
        <v>60</v>
      </c>
      <c r="F67" s="32" t="s">
        <v>63</v>
      </c>
      <c r="G67" s="32" t="s">
        <v>63</v>
      </c>
      <c r="H67" s="32" t="s">
        <v>150</v>
      </c>
      <c r="I67" s="32" t="s">
        <v>61</v>
      </c>
      <c r="J67" s="178">
        <f>J72+J68+J70</f>
        <v>7202.5</v>
      </c>
      <c r="K67" s="182"/>
      <c r="L67" s="178">
        <f>L72+L68+L70</f>
        <v>300</v>
      </c>
      <c r="M67" s="182"/>
    </row>
    <row r="68" spans="1:13" ht="27" customHeight="1" x14ac:dyDescent="0.25">
      <c r="A68" s="160" t="s">
        <v>360</v>
      </c>
      <c r="B68" s="142">
        <v>650</v>
      </c>
      <c r="C68" s="164" t="s">
        <v>64</v>
      </c>
      <c r="D68" s="126" t="s">
        <v>218</v>
      </c>
      <c r="E68" s="126" t="s">
        <v>274</v>
      </c>
      <c r="F68" s="126" t="s">
        <v>63</v>
      </c>
      <c r="G68" s="126" t="s">
        <v>59</v>
      </c>
      <c r="H68" s="126" t="s">
        <v>346</v>
      </c>
      <c r="I68" s="125" t="s">
        <v>61</v>
      </c>
      <c r="J68" s="179">
        <f>J69</f>
        <v>6695.4</v>
      </c>
      <c r="K68" s="183"/>
      <c r="L68" s="179">
        <f>L69</f>
        <v>0</v>
      </c>
      <c r="M68" s="182"/>
    </row>
    <row r="69" spans="1:13" ht="25.5" x14ac:dyDescent="0.25">
      <c r="A69" s="169" t="s">
        <v>129</v>
      </c>
      <c r="B69" s="142">
        <v>650</v>
      </c>
      <c r="C69" s="164" t="s">
        <v>64</v>
      </c>
      <c r="D69" s="126" t="s">
        <v>218</v>
      </c>
      <c r="E69" s="126" t="s">
        <v>274</v>
      </c>
      <c r="F69" s="126" t="s">
        <v>63</v>
      </c>
      <c r="G69" s="126" t="s">
        <v>59</v>
      </c>
      <c r="H69" s="126" t="s">
        <v>346</v>
      </c>
      <c r="I69" s="126" t="s">
        <v>73</v>
      </c>
      <c r="J69" s="179">
        <v>6695.4</v>
      </c>
      <c r="K69" s="183"/>
      <c r="L69" s="179">
        <v>0</v>
      </c>
      <c r="M69" s="182"/>
    </row>
    <row r="70" spans="1:13" ht="26.25" x14ac:dyDescent="0.25">
      <c r="A70" s="160" t="s">
        <v>361</v>
      </c>
      <c r="B70" s="142">
        <v>650</v>
      </c>
      <c r="C70" s="164" t="s">
        <v>64</v>
      </c>
      <c r="D70" s="126" t="s">
        <v>218</v>
      </c>
      <c r="E70" s="126" t="s">
        <v>274</v>
      </c>
      <c r="F70" s="126" t="s">
        <v>63</v>
      </c>
      <c r="G70" s="126" t="s">
        <v>59</v>
      </c>
      <c r="H70" s="126" t="s">
        <v>347</v>
      </c>
      <c r="I70" s="126" t="s">
        <v>61</v>
      </c>
      <c r="J70" s="179">
        <f>J71</f>
        <v>207.1</v>
      </c>
      <c r="K70" s="182"/>
      <c r="L70" s="179">
        <f>L71</f>
        <v>0</v>
      </c>
      <c r="M70" s="182"/>
    </row>
    <row r="71" spans="1:13" ht="26.25" x14ac:dyDescent="0.25">
      <c r="A71" s="97" t="s">
        <v>129</v>
      </c>
      <c r="B71" s="142">
        <v>650</v>
      </c>
      <c r="C71" s="164" t="s">
        <v>64</v>
      </c>
      <c r="D71" s="126" t="s">
        <v>218</v>
      </c>
      <c r="E71" s="126" t="s">
        <v>274</v>
      </c>
      <c r="F71" s="126" t="s">
        <v>63</v>
      </c>
      <c r="G71" s="126" t="s">
        <v>59</v>
      </c>
      <c r="H71" s="126" t="s">
        <v>347</v>
      </c>
      <c r="I71" s="126" t="s">
        <v>73</v>
      </c>
      <c r="J71" s="179">
        <v>207.1</v>
      </c>
      <c r="K71" s="182"/>
      <c r="L71" s="179">
        <v>0</v>
      </c>
      <c r="M71" s="182"/>
    </row>
    <row r="72" spans="1:13" ht="26.25" x14ac:dyDescent="0.25">
      <c r="A72" s="97" t="s">
        <v>221</v>
      </c>
      <c r="B72" s="142">
        <v>650</v>
      </c>
      <c r="C72" s="125" t="s">
        <v>64</v>
      </c>
      <c r="D72" s="126" t="s">
        <v>218</v>
      </c>
      <c r="E72" s="126" t="s">
        <v>274</v>
      </c>
      <c r="F72" s="126" t="s">
        <v>63</v>
      </c>
      <c r="G72" s="126" t="s">
        <v>59</v>
      </c>
      <c r="H72" s="126" t="s">
        <v>160</v>
      </c>
      <c r="I72" s="126" t="s">
        <v>61</v>
      </c>
      <c r="J72" s="179">
        <f>J73</f>
        <v>300</v>
      </c>
      <c r="K72" s="182"/>
      <c r="L72" s="179">
        <f>L73</f>
        <v>300</v>
      </c>
      <c r="M72" s="182"/>
    </row>
    <row r="73" spans="1:13" ht="25.5" x14ac:dyDescent="0.25">
      <c r="A73" s="39" t="s">
        <v>129</v>
      </c>
      <c r="B73" s="142">
        <v>650</v>
      </c>
      <c r="C73" s="125" t="s">
        <v>64</v>
      </c>
      <c r="D73" s="126" t="s">
        <v>218</v>
      </c>
      <c r="E73" s="126" t="s">
        <v>274</v>
      </c>
      <c r="F73" s="126" t="s">
        <v>63</v>
      </c>
      <c r="G73" s="126" t="s">
        <v>59</v>
      </c>
      <c r="H73" s="126" t="s">
        <v>160</v>
      </c>
      <c r="I73" s="30" t="s">
        <v>73</v>
      </c>
      <c r="J73" s="179">
        <v>300</v>
      </c>
      <c r="K73" s="182"/>
      <c r="L73" s="179">
        <v>300</v>
      </c>
      <c r="M73" s="182"/>
    </row>
    <row r="74" spans="1:13" x14ac:dyDescent="0.25">
      <c r="A74" s="138" t="s">
        <v>47</v>
      </c>
      <c r="B74" s="143">
        <v>650</v>
      </c>
      <c r="C74" s="54" t="s">
        <v>68</v>
      </c>
      <c r="D74" s="54" t="s">
        <v>60</v>
      </c>
      <c r="E74" s="54" t="s">
        <v>60</v>
      </c>
      <c r="F74" s="54" t="s">
        <v>63</v>
      </c>
      <c r="G74" s="54" t="s">
        <v>60</v>
      </c>
      <c r="H74" s="54" t="s">
        <v>150</v>
      </c>
      <c r="I74" s="54" t="s">
        <v>61</v>
      </c>
      <c r="J74" s="177">
        <f>J75+J80+J87</f>
        <v>13883.6</v>
      </c>
      <c r="K74" s="182"/>
      <c r="L74" s="177">
        <f>L75+L80+L87</f>
        <v>14819.199999999999</v>
      </c>
      <c r="M74" s="182"/>
    </row>
    <row r="75" spans="1:13" x14ac:dyDescent="0.25">
      <c r="A75" s="141" t="s">
        <v>48</v>
      </c>
      <c r="B75" s="144">
        <v>650</v>
      </c>
      <c r="C75" s="47" t="s">
        <v>68</v>
      </c>
      <c r="D75" s="47" t="s">
        <v>59</v>
      </c>
      <c r="E75" s="47" t="s">
        <v>60</v>
      </c>
      <c r="F75" s="47" t="s">
        <v>63</v>
      </c>
      <c r="G75" s="47" t="s">
        <v>60</v>
      </c>
      <c r="H75" s="47" t="s">
        <v>150</v>
      </c>
      <c r="I75" s="47" t="s">
        <v>61</v>
      </c>
      <c r="J75" s="178">
        <f>J76+J78</f>
        <v>1635.1000000000001</v>
      </c>
      <c r="K75" s="182"/>
      <c r="L75" s="178">
        <f>L76+L78</f>
        <v>1672.8</v>
      </c>
      <c r="M75" s="182"/>
    </row>
    <row r="76" spans="1:13" ht="25.5" x14ac:dyDescent="0.25">
      <c r="A76" s="42" t="s">
        <v>221</v>
      </c>
      <c r="B76" s="142">
        <v>650</v>
      </c>
      <c r="C76" s="49" t="s">
        <v>68</v>
      </c>
      <c r="D76" s="49" t="s">
        <v>59</v>
      </c>
      <c r="E76" s="49" t="s">
        <v>276</v>
      </c>
      <c r="F76" s="49" t="s">
        <v>71</v>
      </c>
      <c r="G76" s="49" t="s">
        <v>59</v>
      </c>
      <c r="H76" s="49" t="s">
        <v>160</v>
      </c>
      <c r="I76" s="49" t="s">
        <v>61</v>
      </c>
      <c r="J76" s="181">
        <f>J77</f>
        <v>467.2</v>
      </c>
      <c r="K76" s="182"/>
      <c r="L76" s="181">
        <f>L77</f>
        <v>476.5</v>
      </c>
      <c r="M76" s="182"/>
    </row>
    <row r="77" spans="1:13" ht="25.5" x14ac:dyDescent="0.25">
      <c r="A77" s="39" t="s">
        <v>129</v>
      </c>
      <c r="B77" s="142">
        <v>650</v>
      </c>
      <c r="C77" s="49" t="s">
        <v>68</v>
      </c>
      <c r="D77" s="49" t="s">
        <v>59</v>
      </c>
      <c r="E77" s="49" t="s">
        <v>276</v>
      </c>
      <c r="F77" s="49" t="s">
        <v>71</v>
      </c>
      <c r="G77" s="49" t="s">
        <v>59</v>
      </c>
      <c r="H77" s="49" t="s">
        <v>160</v>
      </c>
      <c r="I77" s="49" t="s">
        <v>73</v>
      </c>
      <c r="J77" s="181">
        <v>467.2</v>
      </c>
      <c r="K77" s="182"/>
      <c r="L77" s="181">
        <v>476.5</v>
      </c>
      <c r="M77" s="182"/>
    </row>
    <row r="78" spans="1:13" ht="25.5" x14ac:dyDescent="0.25">
      <c r="A78" s="39" t="s">
        <v>221</v>
      </c>
      <c r="B78" s="142">
        <v>650</v>
      </c>
      <c r="C78" s="124" t="s">
        <v>68</v>
      </c>
      <c r="D78" s="95" t="s">
        <v>59</v>
      </c>
      <c r="E78" s="95" t="s">
        <v>276</v>
      </c>
      <c r="F78" s="98" t="s">
        <v>74</v>
      </c>
      <c r="G78" s="98" t="s">
        <v>59</v>
      </c>
      <c r="H78" s="98" t="s">
        <v>160</v>
      </c>
      <c r="I78" s="95" t="s">
        <v>61</v>
      </c>
      <c r="J78" s="181">
        <f>J79</f>
        <v>1167.9000000000001</v>
      </c>
      <c r="K78" s="182"/>
      <c r="L78" s="181">
        <f>L79</f>
        <v>1196.3</v>
      </c>
      <c r="M78" s="182"/>
    </row>
    <row r="79" spans="1:13" ht="25.5" x14ac:dyDescent="0.25">
      <c r="A79" s="39" t="s">
        <v>129</v>
      </c>
      <c r="B79" s="142">
        <v>650</v>
      </c>
      <c r="C79" s="124" t="s">
        <v>68</v>
      </c>
      <c r="D79" s="95" t="s">
        <v>59</v>
      </c>
      <c r="E79" s="95" t="s">
        <v>276</v>
      </c>
      <c r="F79" s="98" t="s">
        <v>74</v>
      </c>
      <c r="G79" s="98" t="s">
        <v>59</v>
      </c>
      <c r="H79" s="98" t="s">
        <v>160</v>
      </c>
      <c r="I79" s="95" t="s">
        <v>73</v>
      </c>
      <c r="J79" s="181">
        <v>1167.9000000000001</v>
      </c>
      <c r="K79" s="182"/>
      <c r="L79" s="181">
        <v>1196.3</v>
      </c>
      <c r="M79" s="182"/>
    </row>
    <row r="80" spans="1:13" x14ac:dyDescent="0.25">
      <c r="A80" s="123" t="s">
        <v>50</v>
      </c>
      <c r="B80" s="144">
        <v>650</v>
      </c>
      <c r="C80" s="32" t="s">
        <v>68</v>
      </c>
      <c r="D80" s="32" t="s">
        <v>62</v>
      </c>
      <c r="E80" s="32" t="s">
        <v>60</v>
      </c>
      <c r="F80" s="32" t="s">
        <v>63</v>
      </c>
      <c r="G80" s="32" t="s">
        <v>60</v>
      </c>
      <c r="H80" s="32" t="s">
        <v>150</v>
      </c>
      <c r="I80" s="32" t="s">
        <v>61</v>
      </c>
      <c r="J80" s="178">
        <f>J83+J85+J81</f>
        <v>9942.6</v>
      </c>
      <c r="K80" s="182"/>
      <c r="L80" s="178">
        <f>L83+L85+L81</f>
        <v>10840.5</v>
      </c>
      <c r="M80" s="182"/>
    </row>
    <row r="81" spans="1:13" ht="51.75" x14ac:dyDescent="0.25">
      <c r="A81" s="34" t="s">
        <v>280</v>
      </c>
      <c r="B81" s="142">
        <v>650</v>
      </c>
      <c r="C81" s="49" t="s">
        <v>68</v>
      </c>
      <c r="D81" s="49" t="s">
        <v>62</v>
      </c>
      <c r="E81" s="49" t="s">
        <v>276</v>
      </c>
      <c r="F81" s="49" t="s">
        <v>65</v>
      </c>
      <c r="G81" s="49" t="s">
        <v>59</v>
      </c>
      <c r="H81" s="98" t="s">
        <v>160</v>
      </c>
      <c r="I81" s="49" t="s">
        <v>61</v>
      </c>
      <c r="J81" s="181">
        <f>J82</f>
        <v>1616.2</v>
      </c>
      <c r="K81" s="182"/>
      <c r="L81" s="181">
        <f>L82</f>
        <v>2872</v>
      </c>
      <c r="M81" s="182"/>
    </row>
    <row r="82" spans="1:13" ht="25.5" x14ac:dyDescent="0.25">
      <c r="A82" s="39" t="s">
        <v>129</v>
      </c>
      <c r="B82" s="142">
        <v>650</v>
      </c>
      <c r="C82" s="49" t="s">
        <v>68</v>
      </c>
      <c r="D82" s="49" t="s">
        <v>62</v>
      </c>
      <c r="E82" s="49" t="s">
        <v>276</v>
      </c>
      <c r="F82" s="49" t="s">
        <v>65</v>
      </c>
      <c r="G82" s="49" t="s">
        <v>59</v>
      </c>
      <c r="H82" s="98" t="s">
        <v>160</v>
      </c>
      <c r="I82" s="49" t="s">
        <v>73</v>
      </c>
      <c r="J82" s="181">
        <v>1616.2</v>
      </c>
      <c r="K82" s="182"/>
      <c r="L82" s="179">
        <v>2872</v>
      </c>
      <c r="M82" s="182"/>
    </row>
    <row r="83" spans="1:13" x14ac:dyDescent="0.25">
      <c r="A83" s="41" t="s">
        <v>277</v>
      </c>
      <c r="B83" s="142">
        <v>650</v>
      </c>
      <c r="C83" s="99" t="s">
        <v>68</v>
      </c>
      <c r="D83" s="98" t="s">
        <v>62</v>
      </c>
      <c r="E83" s="98" t="s">
        <v>276</v>
      </c>
      <c r="F83" s="98" t="s">
        <v>79</v>
      </c>
      <c r="G83" s="99" t="s">
        <v>59</v>
      </c>
      <c r="H83" s="99" t="s">
        <v>278</v>
      </c>
      <c r="I83" s="98" t="s">
        <v>61</v>
      </c>
      <c r="J83" s="181">
        <f>J84</f>
        <v>8173.4</v>
      </c>
      <c r="K83" s="182"/>
      <c r="L83" s="181">
        <f>L84</f>
        <v>7815.5</v>
      </c>
      <c r="M83" s="182"/>
    </row>
    <row r="84" spans="1:13" ht="39" x14ac:dyDescent="0.25">
      <c r="A84" s="41" t="s">
        <v>200</v>
      </c>
      <c r="B84" s="142">
        <v>650</v>
      </c>
      <c r="C84" s="49" t="s">
        <v>68</v>
      </c>
      <c r="D84" s="49" t="s">
        <v>62</v>
      </c>
      <c r="E84" s="49" t="s">
        <v>276</v>
      </c>
      <c r="F84" s="98" t="s">
        <v>79</v>
      </c>
      <c r="G84" s="99" t="s">
        <v>59</v>
      </c>
      <c r="H84" s="99" t="s">
        <v>278</v>
      </c>
      <c r="I84" s="49" t="s">
        <v>177</v>
      </c>
      <c r="J84" s="181">
        <v>8173.4</v>
      </c>
      <c r="K84" s="182"/>
      <c r="L84" s="181">
        <v>7815.5</v>
      </c>
      <c r="M84" s="182"/>
    </row>
    <row r="85" spans="1:13" ht="26.25" x14ac:dyDescent="0.25">
      <c r="A85" s="97" t="s">
        <v>221</v>
      </c>
      <c r="B85" s="142">
        <v>650</v>
      </c>
      <c r="C85" s="30" t="s">
        <v>68</v>
      </c>
      <c r="D85" s="127" t="s">
        <v>62</v>
      </c>
      <c r="E85" s="95" t="s">
        <v>276</v>
      </c>
      <c r="F85" s="98" t="s">
        <v>74</v>
      </c>
      <c r="G85" s="98" t="s">
        <v>62</v>
      </c>
      <c r="H85" s="98" t="s">
        <v>160</v>
      </c>
      <c r="I85" s="127" t="s">
        <v>61</v>
      </c>
      <c r="J85" s="181">
        <f>J86</f>
        <v>153</v>
      </c>
      <c r="K85" s="182"/>
      <c r="L85" s="181">
        <f>L86</f>
        <v>153</v>
      </c>
      <c r="M85" s="182"/>
    </row>
    <row r="86" spans="1:13" ht="25.5" x14ac:dyDescent="0.25">
      <c r="A86" s="39" t="s">
        <v>129</v>
      </c>
      <c r="B86" s="142">
        <v>650</v>
      </c>
      <c r="C86" s="99" t="s">
        <v>68</v>
      </c>
      <c r="D86" s="98" t="s">
        <v>62</v>
      </c>
      <c r="E86" s="98" t="s">
        <v>276</v>
      </c>
      <c r="F86" s="98" t="s">
        <v>74</v>
      </c>
      <c r="G86" s="98" t="s">
        <v>62</v>
      </c>
      <c r="H86" s="98" t="s">
        <v>160</v>
      </c>
      <c r="I86" s="49" t="s">
        <v>73</v>
      </c>
      <c r="J86" s="181">
        <v>153</v>
      </c>
      <c r="K86" s="182"/>
      <c r="L86" s="181">
        <v>153</v>
      </c>
      <c r="M86" s="182"/>
    </row>
    <row r="87" spans="1:13" x14ac:dyDescent="0.25">
      <c r="A87" s="123" t="s">
        <v>51</v>
      </c>
      <c r="B87" s="144">
        <v>650</v>
      </c>
      <c r="C87" s="32" t="s">
        <v>68</v>
      </c>
      <c r="D87" s="32" t="s">
        <v>66</v>
      </c>
      <c r="E87" s="32" t="s">
        <v>60</v>
      </c>
      <c r="F87" s="32" t="s">
        <v>63</v>
      </c>
      <c r="G87" s="32" t="s">
        <v>60</v>
      </c>
      <c r="H87" s="32" t="s">
        <v>150</v>
      </c>
      <c r="I87" s="32" t="s">
        <v>61</v>
      </c>
      <c r="J87" s="178">
        <f>J88+J90</f>
        <v>2305.9</v>
      </c>
      <c r="K87" s="182"/>
      <c r="L87" s="178">
        <f>L88+L90</f>
        <v>2305.9</v>
      </c>
      <c r="M87" s="182"/>
    </row>
    <row r="88" spans="1:13" ht="26.25" x14ac:dyDescent="0.25">
      <c r="A88" s="97" t="s">
        <v>221</v>
      </c>
      <c r="B88" s="142">
        <v>650</v>
      </c>
      <c r="C88" s="125" t="s">
        <v>68</v>
      </c>
      <c r="D88" s="126" t="s">
        <v>66</v>
      </c>
      <c r="E88" s="126" t="s">
        <v>245</v>
      </c>
      <c r="F88" s="126" t="s">
        <v>63</v>
      </c>
      <c r="G88" s="126" t="s">
        <v>59</v>
      </c>
      <c r="H88" s="126" t="s">
        <v>160</v>
      </c>
      <c r="I88" s="125" t="s">
        <v>61</v>
      </c>
      <c r="J88" s="179">
        <f>J89</f>
        <v>400</v>
      </c>
      <c r="K88" s="182"/>
      <c r="L88" s="179">
        <f>L89</f>
        <v>400</v>
      </c>
      <c r="M88" s="182"/>
    </row>
    <row r="89" spans="1:13" ht="26.25" x14ac:dyDescent="0.25">
      <c r="A89" s="97" t="s">
        <v>129</v>
      </c>
      <c r="B89" s="142">
        <v>650</v>
      </c>
      <c r="C89" s="125" t="s">
        <v>68</v>
      </c>
      <c r="D89" s="126" t="s">
        <v>66</v>
      </c>
      <c r="E89" s="126" t="s">
        <v>245</v>
      </c>
      <c r="F89" s="126" t="s">
        <v>63</v>
      </c>
      <c r="G89" s="126" t="s">
        <v>59</v>
      </c>
      <c r="H89" s="126" t="s">
        <v>160</v>
      </c>
      <c r="I89" s="125" t="s">
        <v>73</v>
      </c>
      <c r="J89" s="179">
        <v>400</v>
      </c>
      <c r="K89" s="182"/>
      <c r="L89" s="179">
        <v>400</v>
      </c>
      <c r="M89" s="182"/>
    </row>
    <row r="90" spans="1:13" ht="26.25" x14ac:dyDescent="0.25">
      <c r="A90" s="97" t="s">
        <v>221</v>
      </c>
      <c r="B90" s="142">
        <v>650</v>
      </c>
      <c r="C90" s="125" t="s">
        <v>68</v>
      </c>
      <c r="D90" s="126" t="s">
        <v>66</v>
      </c>
      <c r="E90" s="126" t="s">
        <v>245</v>
      </c>
      <c r="F90" s="126" t="s">
        <v>63</v>
      </c>
      <c r="G90" s="126" t="s">
        <v>62</v>
      </c>
      <c r="H90" s="126" t="s">
        <v>160</v>
      </c>
      <c r="I90" s="126" t="s">
        <v>61</v>
      </c>
      <c r="J90" s="179">
        <f>J91</f>
        <v>1905.9</v>
      </c>
      <c r="K90" s="182"/>
      <c r="L90" s="179">
        <f>L91</f>
        <v>1905.9</v>
      </c>
      <c r="M90" s="182"/>
    </row>
    <row r="91" spans="1:13" ht="26.25" x14ac:dyDescent="0.25">
      <c r="A91" s="97" t="s">
        <v>129</v>
      </c>
      <c r="B91" s="142">
        <v>650</v>
      </c>
      <c r="C91" s="125" t="s">
        <v>68</v>
      </c>
      <c r="D91" s="126" t="s">
        <v>66</v>
      </c>
      <c r="E91" s="126" t="s">
        <v>245</v>
      </c>
      <c r="F91" s="126" t="s">
        <v>63</v>
      </c>
      <c r="G91" s="126" t="s">
        <v>62</v>
      </c>
      <c r="H91" s="126" t="s">
        <v>160</v>
      </c>
      <c r="I91" s="126" t="s">
        <v>73</v>
      </c>
      <c r="J91" s="179">
        <v>1905.9</v>
      </c>
      <c r="K91" s="182"/>
      <c r="L91" s="179">
        <v>1905.9</v>
      </c>
      <c r="M91" s="182"/>
    </row>
    <row r="92" spans="1:13" x14ac:dyDescent="0.25">
      <c r="A92" s="133" t="s">
        <v>223</v>
      </c>
      <c r="B92" s="143">
        <v>650</v>
      </c>
      <c r="C92" s="132" t="s">
        <v>69</v>
      </c>
      <c r="D92" s="129" t="s">
        <v>60</v>
      </c>
      <c r="E92" s="129" t="s">
        <v>60</v>
      </c>
      <c r="F92" s="129" t="s">
        <v>63</v>
      </c>
      <c r="G92" s="129" t="s">
        <v>60</v>
      </c>
      <c r="H92" s="129" t="s">
        <v>150</v>
      </c>
      <c r="I92" s="129" t="s">
        <v>61</v>
      </c>
      <c r="J92" s="177">
        <f t="shared" ref="J92:L92" si="4">J93</f>
        <v>100</v>
      </c>
      <c r="K92" s="182"/>
      <c r="L92" s="177">
        <f t="shared" si="4"/>
        <v>100</v>
      </c>
      <c r="M92" s="182"/>
    </row>
    <row r="93" spans="1:13" x14ac:dyDescent="0.25">
      <c r="A93" s="121" t="s">
        <v>224</v>
      </c>
      <c r="B93" s="144">
        <v>650</v>
      </c>
      <c r="C93" s="130" t="s">
        <v>69</v>
      </c>
      <c r="D93" s="131" t="s">
        <v>59</v>
      </c>
      <c r="E93" s="131" t="s">
        <v>60</v>
      </c>
      <c r="F93" s="131" t="s">
        <v>63</v>
      </c>
      <c r="G93" s="131" t="s">
        <v>60</v>
      </c>
      <c r="H93" s="131" t="s">
        <v>150</v>
      </c>
      <c r="I93" s="131" t="s">
        <v>61</v>
      </c>
      <c r="J93" s="178">
        <f>J94</f>
        <v>100</v>
      </c>
      <c r="K93" s="182"/>
      <c r="L93" s="178">
        <f>L94</f>
        <v>100</v>
      </c>
      <c r="M93" s="182"/>
    </row>
    <row r="94" spans="1:13" x14ac:dyDescent="0.25">
      <c r="A94" s="34" t="s">
        <v>226</v>
      </c>
      <c r="B94" s="142">
        <v>650</v>
      </c>
      <c r="C94" s="125" t="s">
        <v>69</v>
      </c>
      <c r="D94" s="126" t="s">
        <v>59</v>
      </c>
      <c r="E94" s="126" t="s">
        <v>288</v>
      </c>
      <c r="F94" s="126" t="s">
        <v>63</v>
      </c>
      <c r="G94" s="126" t="s">
        <v>59</v>
      </c>
      <c r="H94" s="126" t="s">
        <v>167</v>
      </c>
      <c r="I94" s="126" t="s">
        <v>61</v>
      </c>
      <c r="J94" s="179">
        <f>J95</f>
        <v>100</v>
      </c>
      <c r="K94" s="182"/>
      <c r="L94" s="179">
        <f>L95</f>
        <v>100</v>
      </c>
      <c r="M94" s="182"/>
    </row>
    <row r="95" spans="1:13" ht="26.25" x14ac:dyDescent="0.25">
      <c r="A95" s="97" t="s">
        <v>129</v>
      </c>
      <c r="B95" s="142">
        <v>650</v>
      </c>
      <c r="C95" s="125" t="s">
        <v>69</v>
      </c>
      <c r="D95" s="126" t="s">
        <v>59</v>
      </c>
      <c r="E95" s="126" t="s">
        <v>288</v>
      </c>
      <c r="F95" s="126" t="s">
        <v>63</v>
      </c>
      <c r="G95" s="126" t="s">
        <v>59</v>
      </c>
      <c r="H95" s="126" t="s">
        <v>167</v>
      </c>
      <c r="I95" s="126" t="s">
        <v>73</v>
      </c>
      <c r="J95" s="179">
        <v>100</v>
      </c>
      <c r="K95" s="182"/>
      <c r="L95" s="179">
        <v>100</v>
      </c>
      <c r="M95" s="182"/>
    </row>
    <row r="96" spans="1:13" x14ac:dyDescent="0.25">
      <c r="A96" s="138" t="s">
        <v>52</v>
      </c>
      <c r="B96" s="143">
        <v>650</v>
      </c>
      <c r="C96" s="54" t="s">
        <v>161</v>
      </c>
      <c r="D96" s="54" t="s">
        <v>60</v>
      </c>
      <c r="E96" s="54" t="s">
        <v>60</v>
      </c>
      <c r="F96" s="54" t="s">
        <v>63</v>
      </c>
      <c r="G96" s="54" t="s">
        <v>60</v>
      </c>
      <c r="H96" s="54" t="s">
        <v>150</v>
      </c>
      <c r="I96" s="54" t="s">
        <v>61</v>
      </c>
      <c r="J96" s="177">
        <f>J97</f>
        <v>300</v>
      </c>
      <c r="K96" s="182"/>
      <c r="L96" s="177">
        <f>L97</f>
        <v>300</v>
      </c>
      <c r="M96" s="182"/>
    </row>
    <row r="97" spans="1:13" x14ac:dyDescent="0.25">
      <c r="A97" s="121" t="s">
        <v>53</v>
      </c>
      <c r="B97" s="144">
        <v>650</v>
      </c>
      <c r="C97" s="32" t="s">
        <v>161</v>
      </c>
      <c r="D97" s="32" t="s">
        <v>59</v>
      </c>
      <c r="E97" s="32" t="s">
        <v>60</v>
      </c>
      <c r="F97" s="32" t="s">
        <v>63</v>
      </c>
      <c r="G97" s="32" t="s">
        <v>60</v>
      </c>
      <c r="H97" s="32" t="s">
        <v>150</v>
      </c>
      <c r="I97" s="32" t="s">
        <v>61</v>
      </c>
      <c r="J97" s="178">
        <f>J98</f>
        <v>300</v>
      </c>
      <c r="K97" s="182"/>
      <c r="L97" s="178">
        <f>L98</f>
        <v>300</v>
      </c>
      <c r="M97" s="182"/>
    </row>
    <row r="98" spans="1:13" x14ac:dyDescent="0.25">
      <c r="A98" s="34" t="s">
        <v>226</v>
      </c>
      <c r="B98" s="142">
        <v>650</v>
      </c>
      <c r="C98" s="30" t="s">
        <v>161</v>
      </c>
      <c r="D98" s="30" t="s">
        <v>59</v>
      </c>
      <c r="E98" s="30" t="s">
        <v>253</v>
      </c>
      <c r="F98" s="30" t="s">
        <v>63</v>
      </c>
      <c r="G98" s="30" t="s">
        <v>66</v>
      </c>
      <c r="H98" s="30" t="s">
        <v>167</v>
      </c>
      <c r="I98" s="30" t="s">
        <v>61</v>
      </c>
      <c r="J98" s="179">
        <f>J99</f>
        <v>300</v>
      </c>
      <c r="K98" s="182"/>
      <c r="L98" s="179">
        <f>L99</f>
        <v>300</v>
      </c>
      <c r="M98" s="182"/>
    </row>
    <row r="99" spans="1:13" x14ac:dyDescent="0.25">
      <c r="A99" s="34" t="s">
        <v>314</v>
      </c>
      <c r="B99" s="142">
        <v>650</v>
      </c>
      <c r="C99" s="30" t="s">
        <v>161</v>
      </c>
      <c r="D99" s="30" t="s">
        <v>59</v>
      </c>
      <c r="E99" s="30" t="s">
        <v>253</v>
      </c>
      <c r="F99" s="30" t="s">
        <v>63</v>
      </c>
      <c r="G99" s="30" t="s">
        <v>66</v>
      </c>
      <c r="H99" s="30" t="s">
        <v>167</v>
      </c>
      <c r="I99" s="30" t="s">
        <v>313</v>
      </c>
      <c r="J99" s="179">
        <v>300</v>
      </c>
      <c r="K99" s="182"/>
      <c r="L99" s="179">
        <v>300</v>
      </c>
      <c r="M99" s="182"/>
    </row>
    <row r="100" spans="1:13" x14ac:dyDescent="0.25">
      <c r="A100" s="141" t="s">
        <v>56</v>
      </c>
      <c r="B100" s="142"/>
      <c r="C100" s="61"/>
      <c r="D100" s="61"/>
      <c r="E100" s="30"/>
      <c r="F100" s="30"/>
      <c r="G100" s="30"/>
      <c r="H100" s="30"/>
      <c r="I100" s="61"/>
      <c r="J100" s="178">
        <f>J11+J35+J39+J51+J74+J96+J92</f>
        <v>78206.5</v>
      </c>
      <c r="K100" s="178">
        <f>K11+K35+K39+K51+K74+K96+K92</f>
        <v>580.5</v>
      </c>
      <c r="L100" s="178">
        <f>L11+L35+L39+L51+L74+L96+L92</f>
        <v>74366.7</v>
      </c>
      <c r="M100" s="178">
        <f>M11+M35+M39+M51+M74+M96+M92</f>
        <v>598.4</v>
      </c>
    </row>
  </sheetData>
  <autoFilter ref="A9:M100" xr:uid="{87BC3B4D-2A11-4DD0-B8D4-3E7CBEFE01BE}"/>
  <mergeCells count="14">
    <mergeCell ref="G1:M3"/>
    <mergeCell ref="J7:J8"/>
    <mergeCell ref="K7:K8"/>
    <mergeCell ref="L7:L8"/>
    <mergeCell ref="M7:M8"/>
    <mergeCell ref="A6:M6"/>
    <mergeCell ref="A4:M4"/>
    <mergeCell ref="A1:A3"/>
    <mergeCell ref="A7:A8"/>
    <mergeCell ref="B7:B8"/>
    <mergeCell ref="C7:C8"/>
    <mergeCell ref="D7:D8"/>
    <mergeCell ref="E7:H7"/>
    <mergeCell ref="I7:I8"/>
  </mergeCells>
  <pageMargins left="0.7" right="0.7" top="0.75" bottom="0.75" header="0.3" footer="0.3"/>
  <pageSetup paperSize="9" scale="57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C34"/>
  <sheetViews>
    <sheetView workbookViewId="0">
      <selection activeCell="C1" sqref="C1"/>
    </sheetView>
  </sheetViews>
  <sheetFormatPr defaultRowHeight="15" x14ac:dyDescent="0.25"/>
  <cols>
    <col min="1" max="1" width="6.5703125" customWidth="1"/>
    <col min="2" max="2" width="69.85546875" customWidth="1"/>
    <col min="3" max="3" width="24" customWidth="1"/>
  </cols>
  <sheetData>
    <row r="1" spans="1:3" ht="81" customHeight="1" x14ac:dyDescent="0.25">
      <c r="C1" s="18" t="s">
        <v>380</v>
      </c>
    </row>
    <row r="2" spans="1:3" ht="18.75" x14ac:dyDescent="0.25">
      <c r="A2" s="14"/>
    </row>
    <row r="3" spans="1:3" ht="39.75" customHeight="1" x14ac:dyDescent="0.25">
      <c r="A3" s="213" t="s">
        <v>331</v>
      </c>
      <c r="B3" s="204"/>
      <c r="C3" s="188"/>
    </row>
    <row r="4" spans="1:3" ht="18.75" x14ac:dyDescent="0.25">
      <c r="A4" s="14" t="s">
        <v>20</v>
      </c>
    </row>
    <row r="5" spans="1:3" x14ac:dyDescent="0.25">
      <c r="A5" s="187"/>
      <c r="B5" s="202"/>
      <c r="C5" s="75" t="s">
        <v>0</v>
      </c>
    </row>
    <row r="6" spans="1:3" ht="15.75" x14ac:dyDescent="0.25">
      <c r="A6" s="120" t="s">
        <v>87</v>
      </c>
      <c r="B6" s="120" t="s">
        <v>90</v>
      </c>
      <c r="C6" s="120" t="s">
        <v>332</v>
      </c>
    </row>
    <row r="7" spans="1:3" ht="15.75" x14ac:dyDescent="0.25">
      <c r="A7" s="118">
        <v>1</v>
      </c>
      <c r="B7" s="118">
        <v>2</v>
      </c>
      <c r="C7" s="118">
        <v>3</v>
      </c>
    </row>
    <row r="8" spans="1:3" ht="15.75" x14ac:dyDescent="0.25">
      <c r="A8" s="118">
        <v>1</v>
      </c>
      <c r="B8" s="83" t="s">
        <v>91</v>
      </c>
      <c r="C8" s="84">
        <v>0</v>
      </c>
    </row>
    <row r="9" spans="1:3" ht="31.5" x14ac:dyDescent="0.25">
      <c r="A9" s="118">
        <v>2</v>
      </c>
      <c r="B9" s="119" t="s">
        <v>92</v>
      </c>
      <c r="C9" s="84">
        <v>0</v>
      </c>
    </row>
    <row r="10" spans="1:3" ht="110.25" x14ac:dyDescent="0.25">
      <c r="A10" s="118" t="s">
        <v>93</v>
      </c>
      <c r="B10" s="119" t="s">
        <v>94</v>
      </c>
      <c r="C10" s="84">
        <v>0</v>
      </c>
    </row>
    <row r="11" spans="1:3" ht="47.25" x14ac:dyDescent="0.25">
      <c r="A11" s="118" t="s">
        <v>95</v>
      </c>
      <c r="B11" s="119" t="s">
        <v>96</v>
      </c>
      <c r="C11" s="84">
        <v>0</v>
      </c>
    </row>
    <row r="12" spans="1:3" ht="110.25" x14ac:dyDescent="0.25">
      <c r="A12" s="118" t="s">
        <v>97</v>
      </c>
      <c r="B12" s="119" t="s">
        <v>98</v>
      </c>
      <c r="C12" s="84">
        <f>10-10</f>
        <v>0</v>
      </c>
    </row>
    <row r="13" spans="1:3" ht="47.25" x14ac:dyDescent="0.25">
      <c r="A13" s="118" t="s">
        <v>99</v>
      </c>
      <c r="B13" s="119" t="s">
        <v>100</v>
      </c>
      <c r="C13" s="84">
        <v>0</v>
      </c>
    </row>
    <row r="14" spans="1:3" ht="31.5" x14ac:dyDescent="0.25">
      <c r="A14" s="118" t="s">
        <v>101</v>
      </c>
      <c r="B14" s="119" t="s">
        <v>102</v>
      </c>
      <c r="C14" s="84">
        <v>0</v>
      </c>
    </row>
    <row r="15" spans="1:3" ht="47.25" x14ac:dyDescent="0.25">
      <c r="A15" s="118" t="s">
        <v>103</v>
      </c>
      <c r="B15" s="119" t="s">
        <v>104</v>
      </c>
      <c r="C15" s="84">
        <v>0</v>
      </c>
    </row>
    <row r="16" spans="1:3" ht="47.25" x14ac:dyDescent="0.25">
      <c r="A16" s="118" t="s">
        <v>105</v>
      </c>
      <c r="B16" s="119" t="s">
        <v>106</v>
      </c>
      <c r="C16" s="84">
        <v>0</v>
      </c>
    </row>
    <row r="17" spans="1:3" ht="47.25" x14ac:dyDescent="0.25">
      <c r="A17" s="118" t="s">
        <v>107</v>
      </c>
      <c r="B17" s="119" t="s">
        <v>108</v>
      </c>
      <c r="C17" s="84">
        <v>0</v>
      </c>
    </row>
    <row r="18" spans="1:3" ht="63" x14ac:dyDescent="0.25">
      <c r="A18" s="118" t="s">
        <v>144</v>
      </c>
      <c r="B18" s="119" t="s">
        <v>145</v>
      </c>
      <c r="C18" s="84">
        <v>0</v>
      </c>
    </row>
    <row r="19" spans="1:3" ht="63" x14ac:dyDescent="0.25">
      <c r="A19" s="85" t="s">
        <v>146</v>
      </c>
      <c r="B19" s="119" t="s">
        <v>147</v>
      </c>
      <c r="C19" s="84">
        <v>0</v>
      </c>
    </row>
    <row r="20" spans="1:3" ht="78.75" x14ac:dyDescent="0.25">
      <c r="A20" s="85" t="s">
        <v>229</v>
      </c>
      <c r="B20" s="119" t="s">
        <v>230</v>
      </c>
      <c r="C20" s="84">
        <v>9754.2999999999993</v>
      </c>
    </row>
    <row r="21" spans="1:3" ht="15.75" x14ac:dyDescent="0.25">
      <c r="A21" s="85" t="s">
        <v>303</v>
      </c>
      <c r="B21" s="119" t="s">
        <v>304</v>
      </c>
      <c r="C21" s="84">
        <v>125</v>
      </c>
    </row>
    <row r="22" spans="1:3" ht="15.75" x14ac:dyDescent="0.25">
      <c r="A22" s="214" t="s">
        <v>109</v>
      </c>
      <c r="B22" s="214"/>
      <c r="C22" s="87">
        <f>SUM(C8:C21)</f>
        <v>9879.2999999999993</v>
      </c>
    </row>
    <row r="23" spans="1:3" ht="15.75" x14ac:dyDescent="0.25">
      <c r="A23" s="118">
        <v>1</v>
      </c>
      <c r="B23" s="83" t="s">
        <v>110</v>
      </c>
      <c r="C23" s="84">
        <v>0</v>
      </c>
    </row>
    <row r="24" spans="1:3" ht="110.25" x14ac:dyDescent="0.25">
      <c r="A24" s="118" t="s">
        <v>111</v>
      </c>
      <c r="B24" s="119" t="s">
        <v>112</v>
      </c>
      <c r="C24" s="84">
        <v>0</v>
      </c>
    </row>
    <row r="25" spans="1:3" ht="47.25" x14ac:dyDescent="0.25">
      <c r="A25" s="118" t="s">
        <v>113</v>
      </c>
      <c r="B25" s="119" t="s">
        <v>114</v>
      </c>
      <c r="C25" s="84">
        <v>8909.1</v>
      </c>
    </row>
    <row r="26" spans="1:3" ht="47.25" x14ac:dyDescent="0.25">
      <c r="A26" s="118" t="s">
        <v>115</v>
      </c>
      <c r="B26" s="119" t="s">
        <v>116</v>
      </c>
      <c r="C26" s="84">
        <v>970.2</v>
      </c>
    </row>
    <row r="27" spans="1:3" ht="63" x14ac:dyDescent="0.25">
      <c r="A27" s="118" t="s">
        <v>117</v>
      </c>
      <c r="B27" s="119" t="s">
        <v>231</v>
      </c>
      <c r="C27" s="84">
        <v>0</v>
      </c>
    </row>
    <row r="28" spans="1:3" ht="31.5" x14ac:dyDescent="0.25">
      <c r="A28" s="118" t="s">
        <v>119</v>
      </c>
      <c r="B28" s="119" t="s">
        <v>118</v>
      </c>
      <c r="C28" s="84">
        <v>0</v>
      </c>
    </row>
    <row r="29" spans="1:3" ht="63" x14ac:dyDescent="0.25">
      <c r="A29" s="118" t="s">
        <v>121</v>
      </c>
      <c r="B29" s="86" t="s">
        <v>120</v>
      </c>
      <c r="C29" s="84">
        <v>0</v>
      </c>
    </row>
    <row r="30" spans="1:3" ht="126" x14ac:dyDescent="0.25">
      <c r="A30" s="118" t="s">
        <v>123</v>
      </c>
      <c r="B30" s="86" t="s">
        <v>122</v>
      </c>
      <c r="C30" s="84">
        <v>0</v>
      </c>
    </row>
    <row r="31" spans="1:3" ht="31.5" x14ac:dyDescent="0.25">
      <c r="A31" s="118" t="s">
        <v>125</v>
      </c>
      <c r="B31" s="86" t="s">
        <v>124</v>
      </c>
      <c r="C31" s="84">
        <v>0</v>
      </c>
    </row>
    <row r="32" spans="1:3" ht="78.75" x14ac:dyDescent="0.25">
      <c r="A32" s="118" t="s">
        <v>148</v>
      </c>
      <c r="B32" s="86" t="s">
        <v>126</v>
      </c>
      <c r="C32" s="84">
        <v>0</v>
      </c>
    </row>
    <row r="33" spans="1:3" ht="47.25" x14ac:dyDescent="0.25">
      <c r="A33" s="118" t="s">
        <v>232</v>
      </c>
      <c r="B33" s="86" t="s">
        <v>149</v>
      </c>
      <c r="C33" s="84">
        <v>0</v>
      </c>
    </row>
    <row r="34" spans="1:3" ht="15.75" x14ac:dyDescent="0.25">
      <c r="A34" s="212" t="s">
        <v>127</v>
      </c>
      <c r="B34" s="212"/>
      <c r="C34" s="87">
        <f>SUM(C23:C33)</f>
        <v>9879.3000000000011</v>
      </c>
    </row>
  </sheetData>
  <mergeCells count="4">
    <mergeCell ref="A34:B34"/>
    <mergeCell ref="A5:B5"/>
    <mergeCell ref="A3:C3"/>
    <mergeCell ref="A22:B22"/>
  </mergeCells>
  <pageMargins left="0.7" right="0.7" top="0.75" bottom="0.75" header="0.3" footer="0.3"/>
  <pageSetup paperSize="9" scale="87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D34"/>
  <sheetViews>
    <sheetView workbookViewId="0">
      <selection activeCell="C1" sqref="C1:D1"/>
    </sheetView>
  </sheetViews>
  <sheetFormatPr defaultRowHeight="15" x14ac:dyDescent="0.25"/>
  <cols>
    <col min="1" max="1" width="8.85546875" customWidth="1"/>
    <col min="2" max="2" width="67.7109375" customWidth="1"/>
    <col min="3" max="3" width="13.42578125" customWidth="1"/>
    <col min="4" max="4" width="12.5703125" customWidth="1"/>
  </cols>
  <sheetData>
    <row r="1" spans="1:4" ht="80.25" customHeight="1" x14ac:dyDescent="0.25">
      <c r="C1" s="192" t="s">
        <v>381</v>
      </c>
      <c r="D1" s="215"/>
    </row>
    <row r="2" spans="1:4" ht="18.75" x14ac:dyDescent="0.25">
      <c r="A2" s="14"/>
    </row>
    <row r="3" spans="1:4" ht="53.25" customHeight="1" x14ac:dyDescent="0.25">
      <c r="A3" s="213" t="s">
        <v>333</v>
      </c>
      <c r="B3" s="204"/>
      <c r="C3" s="188"/>
      <c r="D3" s="188"/>
    </row>
    <row r="4" spans="1:4" ht="18.75" x14ac:dyDescent="0.25">
      <c r="A4" s="14" t="s">
        <v>20</v>
      </c>
    </row>
    <row r="5" spans="1:4" x14ac:dyDescent="0.25">
      <c r="A5" s="187"/>
      <c r="B5" s="202"/>
      <c r="C5" s="75"/>
      <c r="D5" s="75" t="s">
        <v>0</v>
      </c>
    </row>
    <row r="6" spans="1:4" ht="31.5" x14ac:dyDescent="0.25">
      <c r="A6" s="115" t="s">
        <v>87</v>
      </c>
      <c r="B6" s="115" t="s">
        <v>90</v>
      </c>
      <c r="C6" s="115" t="s">
        <v>315</v>
      </c>
      <c r="D6" s="115" t="s">
        <v>321</v>
      </c>
    </row>
    <row r="7" spans="1:4" ht="15.75" x14ac:dyDescent="0.25">
      <c r="A7" s="118">
        <v>1</v>
      </c>
      <c r="B7" s="118">
        <v>2</v>
      </c>
      <c r="C7" s="118">
        <v>3</v>
      </c>
      <c r="D7" s="114">
        <v>4</v>
      </c>
    </row>
    <row r="8" spans="1:4" ht="15.75" x14ac:dyDescent="0.25">
      <c r="A8" s="118">
        <v>1</v>
      </c>
      <c r="B8" s="83" t="s">
        <v>91</v>
      </c>
      <c r="C8" s="84">
        <v>0</v>
      </c>
      <c r="D8" s="84">
        <v>0</v>
      </c>
    </row>
    <row r="9" spans="1:4" ht="31.5" x14ac:dyDescent="0.25">
      <c r="A9" s="118">
        <v>2</v>
      </c>
      <c r="B9" s="119" t="s">
        <v>92</v>
      </c>
      <c r="C9" s="84">
        <v>0</v>
      </c>
      <c r="D9" s="84">
        <v>0</v>
      </c>
    </row>
    <row r="10" spans="1:4" ht="110.25" x14ac:dyDescent="0.25">
      <c r="A10" s="118" t="s">
        <v>93</v>
      </c>
      <c r="B10" s="119" t="s">
        <v>94</v>
      </c>
      <c r="C10" s="84">
        <v>0</v>
      </c>
      <c r="D10" s="84">
        <v>0</v>
      </c>
    </row>
    <row r="11" spans="1:4" ht="47.25" x14ac:dyDescent="0.25">
      <c r="A11" s="118" t="s">
        <v>95</v>
      </c>
      <c r="B11" s="119" t="s">
        <v>96</v>
      </c>
      <c r="C11" s="84">
        <v>0</v>
      </c>
      <c r="D11" s="84">
        <v>0</v>
      </c>
    </row>
    <row r="12" spans="1:4" ht="110.25" x14ac:dyDescent="0.25">
      <c r="A12" s="118" t="s">
        <v>97</v>
      </c>
      <c r="B12" s="119" t="s">
        <v>98</v>
      </c>
      <c r="C12" s="84">
        <f>10-10</f>
        <v>0</v>
      </c>
      <c r="D12" s="84">
        <f>10-10</f>
        <v>0</v>
      </c>
    </row>
    <row r="13" spans="1:4" ht="47.25" x14ac:dyDescent="0.25">
      <c r="A13" s="118" t="s">
        <v>99</v>
      </c>
      <c r="B13" s="119" t="s">
        <v>100</v>
      </c>
      <c r="C13" s="84">
        <v>0</v>
      </c>
      <c r="D13" s="84">
        <v>0</v>
      </c>
    </row>
    <row r="14" spans="1:4" ht="31.5" x14ac:dyDescent="0.25">
      <c r="A14" s="118" t="s">
        <v>101</v>
      </c>
      <c r="B14" s="119" t="s">
        <v>102</v>
      </c>
      <c r="C14" s="84">
        <v>0</v>
      </c>
      <c r="D14" s="84">
        <v>0</v>
      </c>
    </row>
    <row r="15" spans="1:4" ht="47.25" x14ac:dyDescent="0.25">
      <c r="A15" s="118" t="s">
        <v>103</v>
      </c>
      <c r="B15" s="119" t="s">
        <v>104</v>
      </c>
      <c r="C15" s="84">
        <v>0</v>
      </c>
      <c r="D15" s="84">
        <v>0</v>
      </c>
    </row>
    <row r="16" spans="1:4" ht="47.25" x14ac:dyDescent="0.25">
      <c r="A16" s="118" t="s">
        <v>105</v>
      </c>
      <c r="B16" s="119" t="s">
        <v>106</v>
      </c>
      <c r="C16" s="84">
        <v>0</v>
      </c>
      <c r="D16" s="84">
        <v>0</v>
      </c>
    </row>
    <row r="17" spans="1:4" ht="47.25" x14ac:dyDescent="0.25">
      <c r="A17" s="118" t="s">
        <v>107</v>
      </c>
      <c r="B17" s="119" t="s">
        <v>108</v>
      </c>
      <c r="C17" s="84">
        <v>0</v>
      </c>
      <c r="D17" s="84">
        <v>0</v>
      </c>
    </row>
    <row r="18" spans="1:4" ht="63" x14ac:dyDescent="0.25">
      <c r="A18" s="118" t="s">
        <v>144</v>
      </c>
      <c r="B18" s="119" t="s">
        <v>145</v>
      </c>
      <c r="C18" s="84">
        <v>0</v>
      </c>
      <c r="D18" s="84">
        <v>0</v>
      </c>
    </row>
    <row r="19" spans="1:4" ht="63" x14ac:dyDescent="0.25">
      <c r="A19" s="85" t="s">
        <v>146</v>
      </c>
      <c r="B19" s="119" t="s">
        <v>147</v>
      </c>
      <c r="C19" s="84">
        <v>0</v>
      </c>
      <c r="D19" s="84">
        <v>0</v>
      </c>
    </row>
    <row r="20" spans="1:4" ht="78.75" x14ac:dyDescent="0.25">
      <c r="A20" s="85" t="s">
        <v>229</v>
      </c>
      <c r="B20" s="119" t="s">
        <v>230</v>
      </c>
      <c r="C20" s="84">
        <v>10117</v>
      </c>
      <c r="D20" s="84">
        <v>10845.7</v>
      </c>
    </row>
    <row r="21" spans="1:4" ht="15.75" x14ac:dyDescent="0.25">
      <c r="A21" s="85" t="s">
        <v>303</v>
      </c>
      <c r="B21" s="119" t="s">
        <v>304</v>
      </c>
      <c r="C21" s="84">
        <v>125</v>
      </c>
      <c r="D21" s="84">
        <v>125</v>
      </c>
    </row>
    <row r="22" spans="1:4" ht="15.75" x14ac:dyDescent="0.25">
      <c r="A22" s="214" t="s">
        <v>109</v>
      </c>
      <c r="B22" s="214"/>
      <c r="C22" s="87">
        <f>SUM(C8:C21)</f>
        <v>10242</v>
      </c>
      <c r="D22" s="87">
        <f>SUM(D8:D21)</f>
        <v>10970.7</v>
      </c>
    </row>
    <row r="23" spans="1:4" ht="15.75" x14ac:dyDescent="0.25">
      <c r="A23" s="118">
        <v>1</v>
      </c>
      <c r="B23" s="83" t="s">
        <v>110</v>
      </c>
      <c r="C23" s="84">
        <v>0</v>
      </c>
      <c r="D23" s="84">
        <v>0</v>
      </c>
    </row>
    <row r="24" spans="1:4" ht="110.25" x14ac:dyDescent="0.25">
      <c r="A24" s="118" t="s">
        <v>111</v>
      </c>
      <c r="B24" s="119" t="s">
        <v>112</v>
      </c>
      <c r="C24" s="84">
        <v>0</v>
      </c>
      <c r="D24" s="84">
        <v>0</v>
      </c>
    </row>
    <row r="25" spans="1:4" ht="47.25" x14ac:dyDescent="0.25">
      <c r="A25" s="118" t="s">
        <v>113</v>
      </c>
      <c r="B25" s="119" t="s">
        <v>114</v>
      </c>
      <c r="C25" s="84">
        <v>8967.4</v>
      </c>
      <c r="D25" s="84">
        <v>8994.9000000000015</v>
      </c>
    </row>
    <row r="26" spans="1:4" ht="47.25" x14ac:dyDescent="0.25">
      <c r="A26" s="118" t="s">
        <v>115</v>
      </c>
      <c r="B26" s="119" t="s">
        <v>116</v>
      </c>
      <c r="C26" s="84">
        <v>1274.5999999999999</v>
      </c>
      <c r="D26" s="84">
        <v>1975.8</v>
      </c>
    </row>
    <row r="27" spans="1:4" ht="63" x14ac:dyDescent="0.25">
      <c r="A27" s="118" t="s">
        <v>117</v>
      </c>
      <c r="B27" s="119" t="s">
        <v>231</v>
      </c>
      <c r="C27" s="84">
        <v>0</v>
      </c>
      <c r="D27" s="84">
        <v>0</v>
      </c>
    </row>
    <row r="28" spans="1:4" ht="31.5" x14ac:dyDescent="0.25">
      <c r="A28" s="118" t="s">
        <v>119</v>
      </c>
      <c r="B28" s="119" t="s">
        <v>118</v>
      </c>
      <c r="C28" s="84">
        <v>0</v>
      </c>
      <c r="D28" s="84">
        <v>0</v>
      </c>
    </row>
    <row r="29" spans="1:4" ht="63" x14ac:dyDescent="0.25">
      <c r="A29" s="118" t="s">
        <v>121</v>
      </c>
      <c r="B29" s="86" t="s">
        <v>120</v>
      </c>
      <c r="C29" s="84">
        <v>0</v>
      </c>
      <c r="D29" s="84">
        <v>0</v>
      </c>
    </row>
    <row r="30" spans="1:4" ht="126" x14ac:dyDescent="0.25">
      <c r="A30" s="118" t="s">
        <v>123</v>
      </c>
      <c r="B30" s="86" t="s">
        <v>122</v>
      </c>
      <c r="C30" s="84">
        <v>0</v>
      </c>
      <c r="D30" s="84">
        <v>0</v>
      </c>
    </row>
    <row r="31" spans="1:4" ht="31.5" x14ac:dyDescent="0.25">
      <c r="A31" s="118" t="s">
        <v>125</v>
      </c>
      <c r="B31" s="86" t="s">
        <v>124</v>
      </c>
      <c r="C31" s="84">
        <v>0</v>
      </c>
      <c r="D31" s="84">
        <v>0</v>
      </c>
    </row>
    <row r="32" spans="1:4" ht="15.75" customHeight="1" x14ac:dyDescent="0.25">
      <c r="A32" s="118" t="s">
        <v>148</v>
      </c>
      <c r="B32" s="86" t="s">
        <v>126</v>
      </c>
      <c r="C32" s="84">
        <v>0</v>
      </c>
      <c r="D32" s="84">
        <v>0</v>
      </c>
    </row>
    <row r="33" spans="1:4" ht="47.25" x14ac:dyDescent="0.25">
      <c r="A33" s="118" t="s">
        <v>232</v>
      </c>
      <c r="B33" s="86" t="s">
        <v>149</v>
      </c>
      <c r="C33" s="84">
        <v>0</v>
      </c>
      <c r="D33" s="84">
        <v>0</v>
      </c>
    </row>
    <row r="34" spans="1:4" ht="15.75" x14ac:dyDescent="0.25">
      <c r="A34" s="212" t="s">
        <v>127</v>
      </c>
      <c r="B34" s="212"/>
      <c r="C34" s="87">
        <f>SUM(C23:C33)</f>
        <v>10242</v>
      </c>
      <c r="D34" s="87">
        <f>SUM(D23:D33)</f>
        <v>10970.7</v>
      </c>
    </row>
  </sheetData>
  <mergeCells count="5">
    <mergeCell ref="A34:B34"/>
    <mergeCell ref="A5:B5"/>
    <mergeCell ref="C1:D1"/>
    <mergeCell ref="A3:D3"/>
    <mergeCell ref="A22:B22"/>
  </mergeCells>
  <pageMargins left="0.7" right="0.7" top="0.75" bottom="0.75" header="0.3" footer="0.3"/>
  <pageSetup paperSize="9" scale="8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D13"/>
  <sheetViews>
    <sheetView workbookViewId="0">
      <selection activeCell="C1" sqref="C1:C3"/>
    </sheetView>
  </sheetViews>
  <sheetFormatPr defaultRowHeight="15" x14ac:dyDescent="0.25"/>
  <cols>
    <col min="1" max="1" width="6" customWidth="1"/>
    <col min="2" max="2" width="65.85546875" customWidth="1"/>
    <col min="3" max="3" width="34.85546875" customWidth="1"/>
    <col min="4" max="4" width="16" customWidth="1"/>
  </cols>
  <sheetData>
    <row r="1" spans="1:4" x14ac:dyDescent="0.25">
      <c r="C1" s="192" t="s">
        <v>382</v>
      </c>
    </row>
    <row r="2" spans="1:4" ht="25.5" customHeight="1" x14ac:dyDescent="0.25">
      <c r="C2" s="192"/>
    </row>
    <row r="3" spans="1:4" ht="22.5" customHeight="1" x14ac:dyDescent="0.25">
      <c r="C3" s="192"/>
    </row>
    <row r="4" spans="1:4" ht="39.75" customHeight="1" x14ac:dyDescent="0.25">
      <c r="A4" s="220" t="s">
        <v>334</v>
      </c>
      <c r="B4" s="204"/>
      <c r="C4" s="204"/>
    </row>
    <row r="5" spans="1:4" ht="15.75" x14ac:dyDescent="0.25">
      <c r="A5" s="13"/>
    </row>
    <row r="6" spans="1:4" ht="18.75" x14ac:dyDescent="0.25">
      <c r="A6" s="14"/>
      <c r="C6" s="75" t="s">
        <v>0</v>
      </c>
    </row>
    <row r="7" spans="1:4" ht="15.75" x14ac:dyDescent="0.25">
      <c r="A7" s="109" t="s">
        <v>87</v>
      </c>
      <c r="B7" s="216" t="s">
        <v>89</v>
      </c>
      <c r="C7" s="221" t="s">
        <v>335</v>
      </c>
    </row>
    <row r="8" spans="1:4" ht="15.75" x14ac:dyDescent="0.25">
      <c r="A8" s="108" t="s">
        <v>88</v>
      </c>
      <c r="B8" s="216"/>
      <c r="C8" s="207"/>
    </row>
    <row r="9" spans="1:4" ht="15" customHeight="1" x14ac:dyDescent="0.25">
      <c r="A9" s="217">
        <v>1</v>
      </c>
      <c r="B9" s="218" t="s">
        <v>348</v>
      </c>
      <c r="C9" s="219">
        <v>47.9</v>
      </c>
      <c r="D9" s="158"/>
    </row>
    <row r="10" spans="1:4" ht="84.75" customHeight="1" x14ac:dyDescent="0.25">
      <c r="A10" s="217"/>
      <c r="B10" s="218"/>
      <c r="C10" s="219"/>
      <c r="D10" s="158"/>
    </row>
    <row r="11" spans="1:4" ht="110.25" x14ac:dyDescent="0.25">
      <c r="A11" s="118">
        <v>2</v>
      </c>
      <c r="B11" s="166" t="s">
        <v>349</v>
      </c>
      <c r="C11" s="184">
        <v>35.9</v>
      </c>
    </row>
    <row r="12" spans="1:4" ht="110.25" x14ac:dyDescent="0.25">
      <c r="A12" s="118">
        <v>3</v>
      </c>
      <c r="B12" s="166" t="s">
        <v>350</v>
      </c>
      <c r="C12" s="184">
        <v>14.5</v>
      </c>
    </row>
    <row r="13" spans="1:4" ht="15.75" x14ac:dyDescent="0.25">
      <c r="A13" s="119"/>
      <c r="B13" s="165" t="s">
        <v>85</v>
      </c>
      <c r="C13" s="88">
        <f>C9+C11+C12</f>
        <v>98.3</v>
      </c>
    </row>
  </sheetData>
  <mergeCells count="7">
    <mergeCell ref="C1:C3"/>
    <mergeCell ref="B7:B8"/>
    <mergeCell ref="A9:A10"/>
    <mergeCell ref="B9:B10"/>
    <mergeCell ref="C9:C10"/>
    <mergeCell ref="A4:C4"/>
    <mergeCell ref="C7:C8"/>
  </mergeCells>
  <pageMargins left="0.7" right="0.7" top="0.75" bottom="0.75" header="0.3" footer="0.3"/>
  <pageSetup paperSize="9" scale="82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C10"/>
  <sheetViews>
    <sheetView workbookViewId="0">
      <selection activeCell="C1" sqref="C1"/>
    </sheetView>
  </sheetViews>
  <sheetFormatPr defaultRowHeight="15" x14ac:dyDescent="0.25"/>
  <cols>
    <col min="1" max="1" width="30.5703125" customWidth="1"/>
    <col min="2" max="2" width="42.7109375" customWidth="1"/>
    <col min="3" max="3" width="21.42578125" customWidth="1"/>
  </cols>
  <sheetData>
    <row r="1" spans="1:3" ht="76.5" x14ac:dyDescent="0.25">
      <c r="C1" s="117" t="s">
        <v>383</v>
      </c>
    </row>
    <row r="2" spans="1:3" ht="18.75" x14ac:dyDescent="0.25">
      <c r="A2" s="15"/>
    </row>
    <row r="3" spans="1:3" ht="54.75" customHeight="1" x14ac:dyDescent="0.25">
      <c r="A3" s="220" t="s">
        <v>336</v>
      </c>
      <c r="B3" s="222"/>
      <c r="C3" s="222"/>
    </row>
    <row r="4" spans="1:3" x14ac:dyDescent="0.25">
      <c r="A4" s="1"/>
      <c r="B4" s="16"/>
      <c r="C4" s="1"/>
    </row>
    <row r="5" spans="1:3" x14ac:dyDescent="0.25">
      <c r="A5" s="1"/>
      <c r="B5" s="1"/>
      <c r="C5" s="17" t="s">
        <v>84</v>
      </c>
    </row>
    <row r="6" spans="1:3" ht="51" x14ac:dyDescent="0.25">
      <c r="A6" s="89" t="s">
        <v>130</v>
      </c>
      <c r="B6" s="90" t="s">
        <v>131</v>
      </c>
      <c r="C6" s="89" t="s">
        <v>293</v>
      </c>
    </row>
    <row r="7" spans="1:3" ht="25.5" x14ac:dyDescent="0.25">
      <c r="A7" s="89" t="s">
        <v>132</v>
      </c>
      <c r="B7" s="90" t="s">
        <v>133</v>
      </c>
      <c r="C7" s="91">
        <v>0</v>
      </c>
    </row>
    <row r="8" spans="1:3" ht="25.5" x14ac:dyDescent="0.25">
      <c r="A8" s="92" t="s">
        <v>134</v>
      </c>
      <c r="B8" s="104" t="s">
        <v>197</v>
      </c>
      <c r="C8" s="93">
        <v>0</v>
      </c>
    </row>
    <row r="9" spans="1:3" ht="25.5" x14ac:dyDescent="0.25">
      <c r="A9" s="92" t="s">
        <v>135</v>
      </c>
      <c r="B9" s="104" t="s">
        <v>198</v>
      </c>
      <c r="C9" s="93">
        <v>0</v>
      </c>
    </row>
    <row r="10" spans="1:3" x14ac:dyDescent="0.25">
      <c r="A10" s="94"/>
      <c r="B10" s="90" t="s">
        <v>136</v>
      </c>
      <c r="C10" s="91">
        <v>0</v>
      </c>
    </row>
  </sheetData>
  <mergeCells count="1">
    <mergeCell ref="A3:C3"/>
  </mergeCells>
  <pageMargins left="0.7" right="0.7" top="0.75" bottom="0.75" header="0.3" footer="0.3"/>
  <pageSetup paperSize="9" scale="92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D10"/>
  <sheetViews>
    <sheetView workbookViewId="0">
      <selection activeCell="D1" sqref="D1"/>
    </sheetView>
  </sheetViews>
  <sheetFormatPr defaultRowHeight="15" x14ac:dyDescent="0.25"/>
  <cols>
    <col min="1" max="1" width="29.5703125" customWidth="1"/>
    <col min="2" max="2" width="38.42578125" customWidth="1"/>
    <col min="3" max="3" width="18.42578125" customWidth="1"/>
    <col min="4" max="4" width="17.42578125" customWidth="1"/>
  </cols>
  <sheetData>
    <row r="1" spans="1:4" ht="76.5" x14ac:dyDescent="0.25">
      <c r="C1" s="117"/>
      <c r="D1" s="117" t="s">
        <v>384</v>
      </c>
    </row>
    <row r="2" spans="1:4" ht="18.75" x14ac:dyDescent="0.25">
      <c r="A2" s="15"/>
    </row>
    <row r="3" spans="1:4" ht="47.25" customHeight="1" x14ac:dyDescent="0.25">
      <c r="A3" s="220" t="s">
        <v>337</v>
      </c>
      <c r="B3" s="222"/>
      <c r="C3" s="222"/>
      <c r="D3" s="188"/>
    </row>
    <row r="4" spans="1:4" x14ac:dyDescent="0.25">
      <c r="A4" s="1"/>
      <c r="B4" s="16"/>
      <c r="C4" s="1"/>
    </row>
    <row r="5" spans="1:4" x14ac:dyDescent="0.25">
      <c r="A5" s="1"/>
      <c r="B5" s="1"/>
      <c r="C5" s="17"/>
      <c r="D5" s="17" t="s">
        <v>84</v>
      </c>
    </row>
    <row r="6" spans="1:4" ht="63.75" x14ac:dyDescent="0.25">
      <c r="A6" s="89" t="s">
        <v>130</v>
      </c>
      <c r="B6" s="90" t="s">
        <v>131</v>
      </c>
      <c r="C6" s="89" t="s">
        <v>315</v>
      </c>
      <c r="D6" s="89" t="s">
        <v>321</v>
      </c>
    </row>
    <row r="7" spans="1:4" ht="25.5" x14ac:dyDescent="0.25">
      <c r="A7" s="89" t="s">
        <v>132</v>
      </c>
      <c r="B7" s="90" t="s">
        <v>133</v>
      </c>
      <c r="C7" s="91">
        <v>0</v>
      </c>
      <c r="D7" s="91">
        <v>0</v>
      </c>
    </row>
    <row r="8" spans="1:4" ht="25.5" x14ac:dyDescent="0.25">
      <c r="A8" s="92" t="s">
        <v>134</v>
      </c>
      <c r="B8" s="104" t="s">
        <v>197</v>
      </c>
      <c r="C8" s="93">
        <v>0</v>
      </c>
      <c r="D8" s="93">
        <v>0</v>
      </c>
    </row>
    <row r="9" spans="1:4" ht="25.5" x14ac:dyDescent="0.25">
      <c r="A9" s="92" t="s">
        <v>135</v>
      </c>
      <c r="B9" s="104" t="s">
        <v>198</v>
      </c>
      <c r="C9" s="93">
        <v>0</v>
      </c>
      <c r="D9" s="93">
        <v>0</v>
      </c>
    </row>
    <row r="10" spans="1:4" x14ac:dyDescent="0.25">
      <c r="A10" s="94"/>
      <c r="B10" s="90" t="s">
        <v>136</v>
      </c>
      <c r="C10" s="91">
        <v>0</v>
      </c>
      <c r="D10" s="91">
        <v>0</v>
      </c>
    </row>
  </sheetData>
  <mergeCells count="1">
    <mergeCell ref="A3:D3"/>
  </mergeCells>
  <pageMargins left="0.7" right="0.7" top="0.75" bottom="0.75" header="0.3" footer="0.3"/>
  <pageSetup paperSize="9" scale="84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B17"/>
  <sheetViews>
    <sheetView workbookViewId="0">
      <selection activeCell="B1" sqref="B1"/>
    </sheetView>
  </sheetViews>
  <sheetFormatPr defaultRowHeight="15" x14ac:dyDescent="0.25"/>
  <cols>
    <col min="1" max="1" width="71.85546875" customWidth="1"/>
    <col min="2" max="2" width="19.28515625" customWidth="1"/>
  </cols>
  <sheetData>
    <row r="1" spans="1:2" ht="76.5" x14ac:dyDescent="0.25">
      <c r="A1" s="2"/>
      <c r="B1" s="159" t="s">
        <v>385</v>
      </c>
    </row>
    <row r="2" spans="1:2" ht="62.25" customHeight="1" x14ac:dyDescent="0.25">
      <c r="A2" s="186" t="s">
        <v>338</v>
      </c>
      <c r="B2" s="186"/>
    </row>
    <row r="3" spans="1:2" x14ac:dyDescent="0.25">
      <c r="A3" s="187" t="s">
        <v>0</v>
      </c>
      <c r="B3" s="187"/>
    </row>
    <row r="4" spans="1:2" ht="15" customHeight="1" x14ac:dyDescent="0.25">
      <c r="A4" s="185" t="s">
        <v>199</v>
      </c>
      <c r="B4" s="185" t="s">
        <v>293</v>
      </c>
    </row>
    <row r="5" spans="1:2" x14ac:dyDescent="0.25">
      <c r="A5" s="185"/>
      <c r="B5" s="185"/>
    </row>
    <row r="6" spans="1:2" x14ac:dyDescent="0.25">
      <c r="A6" s="21">
        <v>1</v>
      </c>
      <c r="B6" s="21">
        <v>2</v>
      </c>
    </row>
    <row r="7" spans="1:2" x14ac:dyDescent="0.25">
      <c r="A7" s="103" t="s">
        <v>243</v>
      </c>
      <c r="B7" s="23">
        <f>B8</f>
        <v>45799.95</v>
      </c>
    </row>
    <row r="8" spans="1:2" ht="25.5" x14ac:dyDescent="0.25">
      <c r="A8" s="151" t="s">
        <v>194</v>
      </c>
      <c r="B8" s="26">
        <v>45799.95</v>
      </c>
    </row>
    <row r="9" spans="1:2" ht="25.5" x14ac:dyDescent="0.25">
      <c r="A9" s="103" t="s">
        <v>140</v>
      </c>
      <c r="B9" s="23">
        <f>B10+B12+B11</f>
        <v>563.79999999999995</v>
      </c>
    </row>
    <row r="10" spans="1:2" ht="25.5" hidden="1" x14ac:dyDescent="0.25">
      <c r="A10" s="102" t="s">
        <v>298</v>
      </c>
      <c r="B10" s="26">
        <v>0</v>
      </c>
    </row>
    <row r="11" spans="1:2" ht="38.25" x14ac:dyDescent="0.25">
      <c r="A11" s="102" t="s">
        <v>367</v>
      </c>
      <c r="B11" s="26">
        <v>493.8</v>
      </c>
    </row>
    <row r="12" spans="1:2" ht="25.5" x14ac:dyDescent="0.25">
      <c r="A12" s="102" t="s">
        <v>195</v>
      </c>
      <c r="B12" s="26">
        <v>70</v>
      </c>
    </row>
    <row r="13" spans="1:2" x14ac:dyDescent="0.25">
      <c r="A13" s="22" t="s">
        <v>82</v>
      </c>
      <c r="B13" s="23">
        <f>B14+B15+B16</f>
        <v>1799.1</v>
      </c>
    </row>
    <row r="14" spans="1:2" ht="25.5" x14ac:dyDescent="0.25">
      <c r="A14" s="105" t="s">
        <v>290</v>
      </c>
      <c r="B14" s="26">
        <v>25</v>
      </c>
    </row>
    <row r="15" spans="1:2" x14ac:dyDescent="0.25">
      <c r="A15" s="105" t="s">
        <v>291</v>
      </c>
      <c r="B15" s="26">
        <v>1425</v>
      </c>
    </row>
    <row r="16" spans="1:2" ht="76.5" x14ac:dyDescent="0.25">
      <c r="A16" s="105" t="s">
        <v>351</v>
      </c>
      <c r="B16" s="26">
        <v>349.1</v>
      </c>
    </row>
    <row r="17" spans="1:2" ht="15.75" x14ac:dyDescent="0.25">
      <c r="A17" s="101" t="s">
        <v>86</v>
      </c>
      <c r="B17" s="88">
        <f>B7+B9+B13</f>
        <v>48162.85</v>
      </c>
    </row>
  </sheetData>
  <mergeCells count="4">
    <mergeCell ref="A2:B2"/>
    <mergeCell ref="A3:B3"/>
    <mergeCell ref="A4:A5"/>
    <mergeCell ref="B4:B5"/>
  </mergeCells>
  <pageMargins left="0.7" right="0.7" top="0.75" bottom="0.75" header="0.3" footer="0.3"/>
  <pageSetup paperSize="9" scale="96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C17"/>
  <sheetViews>
    <sheetView workbookViewId="0">
      <selection activeCell="B1" sqref="B1:C1"/>
    </sheetView>
  </sheetViews>
  <sheetFormatPr defaultRowHeight="15" x14ac:dyDescent="0.25"/>
  <cols>
    <col min="1" max="1" width="56.85546875" customWidth="1"/>
    <col min="2" max="2" width="18" customWidth="1"/>
    <col min="3" max="3" width="19.28515625" customWidth="1"/>
  </cols>
  <sheetData>
    <row r="1" spans="1:3" ht="48.75" customHeight="1" x14ac:dyDescent="0.25">
      <c r="A1" s="2"/>
      <c r="B1" s="223" t="s">
        <v>386</v>
      </c>
      <c r="C1" s="224"/>
    </row>
    <row r="2" spans="1:3" ht="60.75" customHeight="1" x14ac:dyDescent="0.25">
      <c r="A2" s="186" t="s">
        <v>339</v>
      </c>
      <c r="B2" s="186"/>
      <c r="C2" s="188"/>
    </row>
    <row r="3" spans="1:3" x14ac:dyDescent="0.25">
      <c r="A3" s="187"/>
      <c r="B3" s="187"/>
      <c r="C3" s="75" t="s">
        <v>0</v>
      </c>
    </row>
    <row r="4" spans="1:3" x14ac:dyDescent="0.25">
      <c r="A4" s="185" t="s">
        <v>199</v>
      </c>
      <c r="B4" s="185" t="s">
        <v>315</v>
      </c>
      <c r="C4" s="185" t="s">
        <v>321</v>
      </c>
    </row>
    <row r="5" spans="1:3" x14ac:dyDescent="0.25">
      <c r="A5" s="185"/>
      <c r="B5" s="185"/>
      <c r="C5" s="185"/>
    </row>
    <row r="6" spans="1:3" x14ac:dyDescent="0.25">
      <c r="A6" s="21">
        <v>1</v>
      </c>
      <c r="B6" s="21">
        <v>2</v>
      </c>
      <c r="C6" s="21">
        <v>3</v>
      </c>
    </row>
    <row r="7" spans="1:3" x14ac:dyDescent="0.25">
      <c r="A7" s="103" t="s">
        <v>243</v>
      </c>
      <c r="B7" s="23">
        <f>B8</f>
        <v>45441.9</v>
      </c>
      <c r="C7" s="23">
        <f>C8</f>
        <v>48143.199999999997</v>
      </c>
    </row>
    <row r="8" spans="1:3" ht="25.5" x14ac:dyDescent="0.25">
      <c r="A8" s="102" t="s">
        <v>194</v>
      </c>
      <c r="B8" s="26">
        <v>45441.9</v>
      </c>
      <c r="C8" s="26">
        <v>48143.199999999997</v>
      </c>
    </row>
    <row r="9" spans="1:3" ht="25.5" x14ac:dyDescent="0.25">
      <c r="A9" s="103" t="s">
        <v>140</v>
      </c>
      <c r="B9" s="23">
        <f>B10+B11+B12</f>
        <v>580.5</v>
      </c>
      <c r="C9" s="23">
        <f>C10+C11+C12</f>
        <v>598.4</v>
      </c>
    </row>
    <row r="10" spans="1:3" ht="25.5" hidden="1" x14ac:dyDescent="0.25">
      <c r="A10" s="102" t="s">
        <v>298</v>
      </c>
      <c r="B10" s="26">
        <v>0</v>
      </c>
      <c r="C10" s="26">
        <v>0</v>
      </c>
    </row>
    <row r="11" spans="1:3" ht="38.25" x14ac:dyDescent="0.25">
      <c r="A11" s="102" t="s">
        <v>367</v>
      </c>
      <c r="B11" s="26">
        <v>510.5</v>
      </c>
      <c r="C11" s="26">
        <v>528.4</v>
      </c>
    </row>
    <row r="12" spans="1:3" ht="25.5" x14ac:dyDescent="0.25">
      <c r="A12" s="102" t="s">
        <v>195</v>
      </c>
      <c r="B12" s="26">
        <v>70</v>
      </c>
      <c r="C12" s="26">
        <v>70</v>
      </c>
    </row>
    <row r="13" spans="1:3" x14ac:dyDescent="0.25">
      <c r="A13" s="22" t="s">
        <v>82</v>
      </c>
      <c r="B13" s="23">
        <f>B14+B15+B16</f>
        <v>7893.7999999999993</v>
      </c>
      <c r="C13" s="23">
        <f>C14+C15+C16</f>
        <v>525</v>
      </c>
    </row>
    <row r="14" spans="1:3" ht="25.5" x14ac:dyDescent="0.25">
      <c r="A14" s="105" t="s">
        <v>290</v>
      </c>
      <c r="B14" s="26">
        <v>25.3</v>
      </c>
      <c r="C14" s="26">
        <v>25</v>
      </c>
    </row>
    <row r="15" spans="1:3" ht="25.5" x14ac:dyDescent="0.25">
      <c r="A15" s="105" t="s">
        <v>291</v>
      </c>
      <c r="B15" s="26">
        <v>1173.0999999999999</v>
      </c>
      <c r="C15" s="26">
        <v>500</v>
      </c>
    </row>
    <row r="16" spans="1:3" ht="38.25" x14ac:dyDescent="0.25">
      <c r="A16" s="105" t="s">
        <v>352</v>
      </c>
      <c r="B16" s="26">
        <v>6695.4</v>
      </c>
      <c r="C16" s="26">
        <v>0</v>
      </c>
    </row>
    <row r="17" spans="1:3" ht="15.75" x14ac:dyDescent="0.25">
      <c r="A17" s="148" t="s">
        <v>86</v>
      </c>
      <c r="B17" s="88">
        <f>B7+B9+B13</f>
        <v>53916.2</v>
      </c>
      <c r="C17" s="88">
        <f>C7+C9+C13</f>
        <v>49266.6</v>
      </c>
    </row>
  </sheetData>
  <mergeCells count="6">
    <mergeCell ref="B1:C1"/>
    <mergeCell ref="A3:B3"/>
    <mergeCell ref="A4:A5"/>
    <mergeCell ref="B4:B5"/>
    <mergeCell ref="C4:C5"/>
    <mergeCell ref="A2:C2"/>
  </mergeCells>
  <pageMargins left="0.7" right="0.7" top="0.75" bottom="0.75" header="0.3" footer="0.3"/>
  <pageSetup paperSize="9" scale="9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Приложение 1</vt:lpstr>
      <vt:lpstr>Приложение 2</vt:lpstr>
      <vt:lpstr>Приложение 3</vt:lpstr>
      <vt:lpstr>Приложение 4</vt:lpstr>
      <vt:lpstr>Приложение 5</vt:lpstr>
      <vt:lpstr>Приложение 6</vt:lpstr>
      <vt:lpstr>Приложение 7</vt:lpstr>
      <vt:lpstr>Приложение 8</vt:lpstr>
      <vt:lpstr>Приложение 9</vt:lpstr>
      <vt:lpstr>Приложение 10</vt:lpstr>
      <vt:lpstr>Приложение 11</vt:lpstr>
      <vt:lpstr>Приложение 12</vt:lpstr>
      <vt:lpstr>Приложение 13</vt:lpstr>
      <vt:lpstr>Приложение 14</vt:lpstr>
      <vt:lpstr>Приложение 15</vt:lpstr>
      <vt:lpstr>Приложение 16</vt:lpstr>
      <vt:lpstr>Приложение 17</vt:lpstr>
    </vt:vector>
  </TitlesOfParts>
  <Company>Krokoz™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2020-12-18T10:53:20Z</cp:lastPrinted>
  <dcterms:created xsi:type="dcterms:W3CDTF">2014-11-05T03:19:02Z</dcterms:created>
  <dcterms:modified xsi:type="dcterms:W3CDTF">2021-12-20T06:42:16Z</dcterms:modified>
</cp:coreProperties>
</file>