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525" activeTab="1"/>
  </bookViews>
  <sheets>
    <sheet name="Приложение 1" sheetId="1" r:id="rId1"/>
    <sheet name="Приложение 2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L11" i="1"/>
  <c r="G119" i="2" l="1"/>
  <c r="H119" i="2"/>
  <c r="I119" i="2"/>
  <c r="J119" i="2"/>
  <c r="K119" i="2"/>
  <c r="L119" i="2"/>
  <c r="M119" i="2"/>
  <c r="G120" i="2"/>
  <c r="H120" i="2"/>
  <c r="I120" i="2"/>
  <c r="J120" i="2"/>
  <c r="K120" i="2"/>
  <c r="L120" i="2"/>
  <c r="M120" i="2"/>
  <c r="F120" i="2"/>
  <c r="F119" i="2"/>
  <c r="G116" i="2"/>
  <c r="H116" i="2"/>
  <c r="I116" i="2"/>
  <c r="J116" i="2"/>
  <c r="K116" i="2"/>
  <c r="L116" i="2"/>
  <c r="M116" i="2"/>
  <c r="G117" i="2"/>
  <c r="H117" i="2"/>
  <c r="I117" i="2"/>
  <c r="J117" i="2"/>
  <c r="K117" i="2"/>
  <c r="L117" i="2"/>
  <c r="M117" i="2"/>
  <c r="F117" i="2"/>
  <c r="F116" i="2"/>
  <c r="G113" i="2"/>
  <c r="H113" i="2"/>
  <c r="I113" i="2"/>
  <c r="J113" i="2"/>
  <c r="E113" i="2" s="1"/>
  <c r="K113" i="2"/>
  <c r="L113" i="2"/>
  <c r="M113" i="2"/>
  <c r="G114" i="2"/>
  <c r="G112" i="2" s="1"/>
  <c r="H114" i="2"/>
  <c r="I114" i="2"/>
  <c r="J114" i="2"/>
  <c r="J112" i="2" s="1"/>
  <c r="K114" i="2"/>
  <c r="K112" i="2" s="1"/>
  <c r="L114" i="2"/>
  <c r="M114" i="2"/>
  <c r="F114" i="2"/>
  <c r="F113" i="2"/>
  <c r="E114" i="2"/>
  <c r="M112" i="2"/>
  <c r="L112" i="2"/>
  <c r="I112" i="2"/>
  <c r="H112" i="2"/>
  <c r="G103" i="2"/>
  <c r="H103" i="2"/>
  <c r="I103" i="2"/>
  <c r="J103" i="2"/>
  <c r="K103" i="2"/>
  <c r="L103" i="2"/>
  <c r="M103" i="2"/>
  <c r="G104" i="2"/>
  <c r="G102" i="2" s="1"/>
  <c r="H104" i="2"/>
  <c r="I104" i="2"/>
  <c r="J104" i="2"/>
  <c r="J102" i="2" s="1"/>
  <c r="K104" i="2"/>
  <c r="K102" i="2" s="1"/>
  <c r="L104" i="2"/>
  <c r="M104" i="2"/>
  <c r="F104" i="2"/>
  <c r="F103" i="2"/>
  <c r="E103" i="2" s="1"/>
  <c r="M102" i="2"/>
  <c r="L102" i="2"/>
  <c r="I102" i="2"/>
  <c r="H102" i="2"/>
  <c r="E111" i="2"/>
  <c r="E110" i="2"/>
  <c r="M109" i="2"/>
  <c r="L109" i="2"/>
  <c r="K109" i="2"/>
  <c r="J109" i="2"/>
  <c r="I109" i="2"/>
  <c r="H109" i="2"/>
  <c r="G109" i="2"/>
  <c r="F109" i="2"/>
  <c r="E108" i="2"/>
  <c r="E107" i="2"/>
  <c r="M106" i="2"/>
  <c r="L106" i="2"/>
  <c r="K106" i="2"/>
  <c r="J106" i="2"/>
  <c r="I106" i="2"/>
  <c r="H106" i="2"/>
  <c r="G106" i="2"/>
  <c r="F106" i="2"/>
  <c r="M99" i="2"/>
  <c r="L99" i="2"/>
  <c r="K99" i="2"/>
  <c r="J99" i="2"/>
  <c r="I99" i="2"/>
  <c r="H99" i="2"/>
  <c r="G99" i="2"/>
  <c r="F99" i="2"/>
  <c r="M96" i="2"/>
  <c r="L96" i="2"/>
  <c r="K96" i="2"/>
  <c r="J96" i="2"/>
  <c r="I96" i="2"/>
  <c r="H96" i="2"/>
  <c r="G96" i="2"/>
  <c r="F96" i="2"/>
  <c r="E101" i="2"/>
  <c r="E100" i="2"/>
  <c r="E98" i="2"/>
  <c r="E97" i="2"/>
  <c r="G26" i="2"/>
  <c r="H26" i="2"/>
  <c r="I26" i="2"/>
  <c r="J26" i="2"/>
  <c r="K26" i="2"/>
  <c r="L26" i="2"/>
  <c r="M26" i="2"/>
  <c r="G27" i="2"/>
  <c r="H27" i="2"/>
  <c r="I27" i="2"/>
  <c r="J27" i="2"/>
  <c r="K27" i="2"/>
  <c r="L27" i="2"/>
  <c r="M27" i="2"/>
  <c r="F27" i="2"/>
  <c r="F26" i="2"/>
  <c r="M22" i="2"/>
  <c r="L22" i="2"/>
  <c r="K22" i="2"/>
  <c r="J22" i="2"/>
  <c r="I22" i="2"/>
  <c r="H22" i="2"/>
  <c r="G22" i="2"/>
  <c r="F22" i="2"/>
  <c r="M19" i="2"/>
  <c r="L19" i="2"/>
  <c r="K19" i="2"/>
  <c r="J19" i="2"/>
  <c r="I19" i="2"/>
  <c r="H19" i="2"/>
  <c r="G19" i="2"/>
  <c r="F19" i="2"/>
  <c r="E24" i="2"/>
  <c r="E23" i="2"/>
  <c r="E21" i="2"/>
  <c r="E20" i="2"/>
  <c r="F112" i="2" l="1"/>
  <c r="E112" i="2" s="1"/>
  <c r="E104" i="2"/>
  <c r="E109" i="2"/>
  <c r="E106" i="2"/>
  <c r="F102" i="2"/>
  <c r="E102" i="2" s="1"/>
  <c r="E96" i="2"/>
  <c r="E99" i="2"/>
  <c r="E19" i="2"/>
  <c r="E22" i="2"/>
  <c r="M93" i="2"/>
  <c r="L93" i="2"/>
  <c r="K93" i="2"/>
  <c r="J93" i="2"/>
  <c r="I93" i="2"/>
  <c r="H93" i="2"/>
  <c r="G93" i="2"/>
  <c r="F93" i="2"/>
  <c r="E95" i="2"/>
  <c r="E94" i="2"/>
  <c r="G83" i="2"/>
  <c r="H83" i="2"/>
  <c r="I83" i="2"/>
  <c r="J83" i="2"/>
  <c r="K83" i="2"/>
  <c r="L83" i="2"/>
  <c r="M83" i="2"/>
  <c r="G84" i="2"/>
  <c r="H84" i="2"/>
  <c r="I84" i="2"/>
  <c r="J84" i="2"/>
  <c r="K84" i="2"/>
  <c r="L84" i="2"/>
  <c r="M84" i="2"/>
  <c r="F84" i="2"/>
  <c r="F83" i="2"/>
  <c r="M79" i="2"/>
  <c r="L79" i="2"/>
  <c r="K79" i="2"/>
  <c r="J79" i="2"/>
  <c r="I79" i="2"/>
  <c r="H79" i="2"/>
  <c r="G79" i="2"/>
  <c r="F79" i="2"/>
  <c r="E81" i="2"/>
  <c r="E80" i="2"/>
  <c r="M16" i="2"/>
  <c r="L16" i="2"/>
  <c r="K16" i="2"/>
  <c r="J16" i="2"/>
  <c r="I16" i="2"/>
  <c r="H16" i="2"/>
  <c r="G16" i="2"/>
  <c r="F16" i="2"/>
  <c r="E18" i="2"/>
  <c r="E17" i="2"/>
  <c r="E93" i="2" l="1"/>
  <c r="E79" i="2"/>
  <c r="E16" i="2"/>
  <c r="L10" i="1"/>
  <c r="M76" i="2"/>
  <c r="L76" i="2"/>
  <c r="K76" i="2"/>
  <c r="J76" i="2"/>
  <c r="I76" i="2"/>
  <c r="H76" i="2"/>
  <c r="G76" i="2"/>
  <c r="F76" i="2"/>
  <c r="E77" i="2"/>
  <c r="E78" i="2"/>
  <c r="E76" i="2" l="1"/>
  <c r="L9" i="1" l="1"/>
  <c r="L8" i="1"/>
  <c r="K115" i="2"/>
  <c r="F115" i="2"/>
  <c r="E92" i="2"/>
  <c r="E91" i="2"/>
  <c r="M90" i="2"/>
  <c r="L90" i="2"/>
  <c r="K90" i="2"/>
  <c r="J90" i="2"/>
  <c r="I90" i="2"/>
  <c r="H90" i="2"/>
  <c r="G90" i="2"/>
  <c r="F90" i="2"/>
  <c r="G86" i="2"/>
  <c r="H86" i="2"/>
  <c r="I86" i="2"/>
  <c r="J86" i="2"/>
  <c r="K86" i="2"/>
  <c r="L86" i="2"/>
  <c r="M86" i="2"/>
  <c r="G87" i="2"/>
  <c r="H87" i="2"/>
  <c r="I87" i="2"/>
  <c r="J87" i="2"/>
  <c r="K87" i="2"/>
  <c r="L87" i="2"/>
  <c r="F86" i="2"/>
  <c r="E83" i="2"/>
  <c r="M87" i="2"/>
  <c r="M73" i="2"/>
  <c r="I73" i="2"/>
  <c r="E75" i="2"/>
  <c r="J73" i="2"/>
  <c r="E74" i="2"/>
  <c r="L73" i="2"/>
  <c r="K73" i="2"/>
  <c r="H73" i="2"/>
  <c r="G73" i="2"/>
  <c r="G62" i="2"/>
  <c r="G65" i="2" s="1"/>
  <c r="G68" i="2" s="1"/>
  <c r="H62" i="2"/>
  <c r="H65" i="2" s="1"/>
  <c r="H68" i="2" s="1"/>
  <c r="I62" i="2"/>
  <c r="I65" i="2" s="1"/>
  <c r="I68" i="2" s="1"/>
  <c r="J62" i="2"/>
  <c r="J65" i="2" s="1"/>
  <c r="J68" i="2" s="1"/>
  <c r="K62" i="2"/>
  <c r="K65" i="2" s="1"/>
  <c r="K68" i="2" s="1"/>
  <c r="L62" i="2"/>
  <c r="L65" i="2" s="1"/>
  <c r="L68" i="2" s="1"/>
  <c r="M62" i="2"/>
  <c r="M65" i="2" s="1"/>
  <c r="M68" i="2" s="1"/>
  <c r="G63" i="2"/>
  <c r="H63" i="2"/>
  <c r="I63" i="2"/>
  <c r="I66" i="2" s="1"/>
  <c r="I69" i="2" s="1"/>
  <c r="J63" i="2"/>
  <c r="J61" i="2" s="1"/>
  <c r="K63" i="2"/>
  <c r="K66" i="2" s="1"/>
  <c r="K69" i="2" s="1"/>
  <c r="L63" i="2"/>
  <c r="M63" i="2"/>
  <c r="M66" i="2" s="1"/>
  <c r="M69" i="2" s="1"/>
  <c r="F63" i="2"/>
  <c r="F62" i="2"/>
  <c r="F65" i="2" s="1"/>
  <c r="F68" i="2" s="1"/>
  <c r="M58" i="2"/>
  <c r="L58" i="2"/>
  <c r="K58" i="2"/>
  <c r="J58" i="2"/>
  <c r="I58" i="2"/>
  <c r="H58" i="2"/>
  <c r="G58" i="2"/>
  <c r="F58" i="2"/>
  <c r="M55" i="2"/>
  <c r="L55" i="2"/>
  <c r="K55" i="2"/>
  <c r="J55" i="2"/>
  <c r="I55" i="2"/>
  <c r="H55" i="2"/>
  <c r="G55" i="2"/>
  <c r="F55" i="2"/>
  <c r="G52" i="2"/>
  <c r="H52" i="2"/>
  <c r="I52" i="2"/>
  <c r="J52" i="2"/>
  <c r="K52" i="2"/>
  <c r="L52" i="2"/>
  <c r="M52" i="2"/>
  <c r="F52" i="2"/>
  <c r="E53" i="2"/>
  <c r="E54" i="2"/>
  <c r="E56" i="2"/>
  <c r="E57" i="2"/>
  <c r="E59" i="2"/>
  <c r="E60" i="2"/>
  <c r="G41" i="2"/>
  <c r="H41" i="2"/>
  <c r="H44" i="2" s="1"/>
  <c r="H47" i="2" s="1"/>
  <c r="I41" i="2"/>
  <c r="I44" i="2" s="1"/>
  <c r="I47" i="2" s="1"/>
  <c r="J41" i="2"/>
  <c r="K41" i="2"/>
  <c r="K44" i="2" s="1"/>
  <c r="K47" i="2" s="1"/>
  <c r="L41" i="2"/>
  <c r="L44" i="2" s="1"/>
  <c r="L47" i="2" s="1"/>
  <c r="M41" i="2"/>
  <c r="M44" i="2" s="1"/>
  <c r="M47" i="2" s="1"/>
  <c r="G42" i="2"/>
  <c r="G45" i="2" s="1"/>
  <c r="G48" i="2" s="1"/>
  <c r="H42" i="2"/>
  <c r="I42" i="2"/>
  <c r="I45" i="2" s="1"/>
  <c r="I48" i="2" s="1"/>
  <c r="J42" i="2"/>
  <c r="J45" i="2" s="1"/>
  <c r="J48" i="2" s="1"/>
  <c r="K42" i="2"/>
  <c r="K45" i="2" s="1"/>
  <c r="K48" i="2" s="1"/>
  <c r="L42" i="2"/>
  <c r="M42" i="2"/>
  <c r="M45" i="2" s="1"/>
  <c r="M48" i="2" s="1"/>
  <c r="F42" i="2"/>
  <c r="F45" i="2" s="1"/>
  <c r="F48" i="2" s="1"/>
  <c r="F41" i="2"/>
  <c r="F44" i="2" s="1"/>
  <c r="G37" i="2"/>
  <c r="H37" i="2"/>
  <c r="I37" i="2"/>
  <c r="J37" i="2"/>
  <c r="K37" i="2"/>
  <c r="L37" i="2"/>
  <c r="M37" i="2"/>
  <c r="F37" i="2"/>
  <c r="E38" i="2"/>
  <c r="E39" i="2"/>
  <c r="H30" i="2"/>
  <c r="H33" i="2" s="1"/>
  <c r="I30" i="2"/>
  <c r="I33" i="2" s="1"/>
  <c r="K30" i="2"/>
  <c r="K33" i="2" s="1"/>
  <c r="L30" i="2"/>
  <c r="L33" i="2" s="1"/>
  <c r="M30" i="2"/>
  <c r="M33" i="2" s="1"/>
  <c r="F30" i="2"/>
  <c r="F33" i="2" s="1"/>
  <c r="G25" i="2"/>
  <c r="H29" i="2"/>
  <c r="H32" i="2" s="1"/>
  <c r="I29" i="2"/>
  <c r="I32" i="2" s="1"/>
  <c r="J29" i="2"/>
  <c r="J32" i="2" s="1"/>
  <c r="K25" i="2"/>
  <c r="L29" i="2"/>
  <c r="L32" i="2" s="1"/>
  <c r="M29" i="2"/>
  <c r="M32" i="2" s="1"/>
  <c r="E26" i="2"/>
  <c r="L25" i="2"/>
  <c r="I25" i="2"/>
  <c r="H25" i="2"/>
  <c r="G13" i="2"/>
  <c r="H13" i="2"/>
  <c r="I13" i="2"/>
  <c r="J13" i="2"/>
  <c r="K13" i="2"/>
  <c r="L13" i="2"/>
  <c r="M13" i="2"/>
  <c r="F13" i="2"/>
  <c r="E14" i="2"/>
  <c r="E15" i="2"/>
  <c r="L118" i="2" l="1"/>
  <c r="H118" i="2"/>
  <c r="G118" i="2"/>
  <c r="M123" i="2"/>
  <c r="I61" i="2"/>
  <c r="H61" i="2"/>
  <c r="I122" i="2"/>
  <c r="I40" i="2"/>
  <c r="L40" i="2"/>
  <c r="H40" i="2"/>
  <c r="G40" i="2"/>
  <c r="I123" i="2"/>
  <c r="L122" i="2"/>
  <c r="H122" i="2"/>
  <c r="L61" i="2"/>
  <c r="M122" i="2"/>
  <c r="F25" i="2"/>
  <c r="M25" i="2"/>
  <c r="E27" i="2"/>
  <c r="J40" i="2"/>
  <c r="F61" i="2"/>
  <c r="G115" i="2"/>
  <c r="M118" i="2"/>
  <c r="K123" i="2"/>
  <c r="J115" i="2"/>
  <c r="I118" i="2"/>
  <c r="E90" i="2"/>
  <c r="E117" i="2"/>
  <c r="H115" i="2"/>
  <c r="L115" i="2"/>
  <c r="I115" i="2"/>
  <c r="M115" i="2"/>
  <c r="E116" i="2"/>
  <c r="E84" i="2"/>
  <c r="F87" i="2"/>
  <c r="E86" i="2"/>
  <c r="F73" i="2"/>
  <c r="E73" i="2" s="1"/>
  <c r="J66" i="2"/>
  <c r="J69" i="2" s="1"/>
  <c r="M61" i="2"/>
  <c r="L66" i="2"/>
  <c r="L69" i="2" s="1"/>
  <c r="K61" i="2"/>
  <c r="H66" i="2"/>
  <c r="H69" i="2" s="1"/>
  <c r="E63" i="2"/>
  <c r="G61" i="2"/>
  <c r="G66" i="2"/>
  <c r="G69" i="2" s="1"/>
  <c r="F66" i="2"/>
  <c r="F69" i="2" s="1"/>
  <c r="E68" i="2"/>
  <c r="E65" i="2"/>
  <c r="E62" i="2"/>
  <c r="F47" i="2"/>
  <c r="K29" i="2"/>
  <c r="K32" i="2" s="1"/>
  <c r="J25" i="2"/>
  <c r="J44" i="2"/>
  <c r="J47" i="2" s="1"/>
  <c r="J122" i="2" s="1"/>
  <c r="G29" i="2"/>
  <c r="G32" i="2" s="1"/>
  <c r="G30" i="2"/>
  <c r="G33" i="2" s="1"/>
  <c r="F29" i="2"/>
  <c r="F32" i="2" s="1"/>
  <c r="J30" i="2"/>
  <c r="J33" i="2" s="1"/>
  <c r="F40" i="2"/>
  <c r="G44" i="2"/>
  <c r="G47" i="2" s="1"/>
  <c r="H45" i="2"/>
  <c r="H48" i="2" s="1"/>
  <c r="E58" i="2"/>
  <c r="E55" i="2"/>
  <c r="M40" i="2"/>
  <c r="L45" i="2"/>
  <c r="L48" i="2" s="1"/>
  <c r="K40" i="2"/>
  <c r="E42" i="2"/>
  <c r="E41" i="2"/>
  <c r="I64" i="2"/>
  <c r="K64" i="2"/>
  <c r="M64" i="2"/>
  <c r="L123" i="2" l="1"/>
  <c r="L64" i="2"/>
  <c r="J64" i="2"/>
  <c r="M121" i="2"/>
  <c r="G123" i="2"/>
  <c r="E29" i="2"/>
  <c r="E32" i="2"/>
  <c r="I121" i="2"/>
  <c r="F118" i="2"/>
  <c r="G122" i="2"/>
  <c r="K122" i="2"/>
  <c r="K121" i="2" s="1"/>
  <c r="L121" i="2"/>
  <c r="F122" i="2"/>
  <c r="J123" i="2"/>
  <c r="J121" i="2" s="1"/>
  <c r="H123" i="2"/>
  <c r="H121" i="2" s="1"/>
  <c r="J118" i="2"/>
  <c r="E119" i="2"/>
  <c r="K118" i="2"/>
  <c r="E115" i="2"/>
  <c r="E61" i="2"/>
  <c r="H64" i="2"/>
  <c r="G64" i="2"/>
  <c r="E44" i="2"/>
  <c r="E66" i="2"/>
  <c r="F64" i="2"/>
  <c r="E40" i="2"/>
  <c r="E47" i="2"/>
  <c r="G43" i="2"/>
  <c r="H43" i="2"/>
  <c r="J43" i="2"/>
  <c r="K43" i="2"/>
  <c r="L43" i="2"/>
  <c r="G85" i="2"/>
  <c r="H85" i="2"/>
  <c r="I82" i="2"/>
  <c r="J85" i="2"/>
  <c r="K82" i="2"/>
  <c r="L85" i="2"/>
  <c r="M82" i="2"/>
  <c r="G67" i="2"/>
  <c r="H67" i="2"/>
  <c r="K67" i="2"/>
  <c r="L67" i="2"/>
  <c r="H28" i="2"/>
  <c r="I28" i="2"/>
  <c r="J28" i="2"/>
  <c r="L28" i="2"/>
  <c r="M28" i="2"/>
  <c r="H82" i="2"/>
  <c r="F123" i="2" l="1"/>
  <c r="F121" i="2" s="1"/>
  <c r="E120" i="2"/>
  <c r="G121" i="2"/>
  <c r="E122" i="2"/>
  <c r="E118" i="2"/>
  <c r="F85" i="2"/>
  <c r="E64" i="2"/>
  <c r="F67" i="2"/>
  <c r="M46" i="2"/>
  <c r="M43" i="2"/>
  <c r="I46" i="2"/>
  <c r="I43" i="2"/>
  <c r="F43" i="2"/>
  <c r="E45" i="2"/>
  <c r="K31" i="2"/>
  <c r="K28" i="2"/>
  <c r="F28" i="2"/>
  <c r="E30" i="2"/>
  <c r="E25" i="2"/>
  <c r="G31" i="2"/>
  <c r="G28" i="2"/>
  <c r="L82" i="2"/>
  <c r="G82" i="2"/>
  <c r="J46" i="2"/>
  <c r="L46" i="2"/>
  <c r="H46" i="2"/>
  <c r="K46" i="2"/>
  <c r="G46" i="2"/>
  <c r="E37" i="2"/>
  <c r="J82" i="2"/>
  <c r="F82" i="2"/>
  <c r="E52" i="2"/>
  <c r="L31" i="2"/>
  <c r="H31" i="2"/>
  <c r="J31" i="2"/>
  <c r="K85" i="2"/>
  <c r="M31" i="2"/>
  <c r="I31" i="2"/>
  <c r="J67" i="2"/>
  <c r="M67" i="2"/>
  <c r="I67" i="2"/>
  <c r="M85" i="2"/>
  <c r="I85" i="2"/>
  <c r="E13" i="2"/>
  <c r="E87" i="2" l="1"/>
  <c r="E85" i="2"/>
  <c r="E82" i="2"/>
  <c r="E67" i="2"/>
  <c r="E69" i="2"/>
  <c r="E43" i="2"/>
  <c r="F46" i="2"/>
  <c r="E46" i="2" s="1"/>
  <c r="E48" i="2"/>
  <c r="E28" i="2"/>
  <c r="E33" i="2" l="1"/>
  <c r="F31" i="2"/>
  <c r="E31" i="2" s="1"/>
  <c r="E121" i="2"/>
  <c r="E123" i="2" l="1"/>
</calcChain>
</file>

<file path=xl/sharedStrings.xml><?xml version="1.0" encoding="utf-8"?>
<sst xmlns="http://schemas.openxmlformats.org/spreadsheetml/2006/main" count="219" uniqueCount="101">
  <si>
    <t>Целевые показатели и (или) индикаторы муниципальной  программы</t>
  </si>
  <si>
    <t>№ п/п</t>
  </si>
  <si>
    <t>Наименование муниципальных показателей и (или) индикаторов</t>
  </si>
  <si>
    <t>Базовое значение целевого показателя и (или) индикатора на начало реализации программы</t>
  </si>
  <si>
    <t>Значение целевого показателя и (или) индикатора) на момент окончания  действия программы</t>
  </si>
  <si>
    <t>2019г.</t>
  </si>
  <si>
    <t>2020г.</t>
  </si>
  <si>
    <t>2021г.</t>
  </si>
  <si>
    <t>2022г.</t>
  </si>
  <si>
    <t>2023г.</t>
  </si>
  <si>
    <t>2024г.</t>
  </si>
  <si>
    <t>2025г.</t>
  </si>
  <si>
    <t>Значения целевого показателя и (или) индикатора по годам</t>
  </si>
  <si>
    <t>№№ п/п</t>
  </si>
  <si>
    <t>Наименование мероприятия программы</t>
  </si>
  <si>
    <t xml:space="preserve">Ответственный исполнитель (соисполнитель) </t>
  </si>
  <si>
    <t>Источники финансирования</t>
  </si>
  <si>
    <t>всего</t>
  </si>
  <si>
    <t>в том числе:</t>
  </si>
  <si>
    <t>1.1.</t>
  </si>
  <si>
    <t>Администрация сп.Саранпауль</t>
  </si>
  <si>
    <t xml:space="preserve">Всего </t>
  </si>
  <si>
    <t>Бюджет поселения</t>
  </si>
  <si>
    <t>Итого по задаче 1</t>
  </si>
  <si>
    <t>Всего</t>
  </si>
  <si>
    <t>Итого по основному мероприятию 1</t>
  </si>
  <si>
    <t>2.1.</t>
  </si>
  <si>
    <t>Итого по задаче 2</t>
  </si>
  <si>
    <t>Итого по основному мероприятию 2</t>
  </si>
  <si>
    <t>3.1.</t>
  </si>
  <si>
    <t>Итого по основному мероприятию 3</t>
  </si>
  <si>
    <t>Итого по задаче 3</t>
  </si>
  <si>
    <t>4.1.</t>
  </si>
  <si>
    <t>Итого по задаче 4</t>
  </si>
  <si>
    <t>Итого по основному мероприятию 4</t>
  </si>
  <si>
    <t>ПЕРЕЧЕНЬ программных мероприятий муниципальной программы сельского поселения Саранпауль</t>
  </si>
  <si>
    <t>Финансовые затраты нареализацию (тыс. рублей)</t>
  </si>
  <si>
    <t xml:space="preserve"> Всего по программе</t>
  </si>
  <si>
    <t>2026-2030г.г.</t>
  </si>
  <si>
    <t>Цель: Повышение качества и надежности предоставления жилищно-коммунальных услуг</t>
  </si>
  <si>
    <t>Бюджет округа</t>
  </si>
  <si>
    <r>
      <t>Подпрограмма 1: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Создание условий для обеспечения качественными коммунальными услугами</t>
    </r>
  </si>
  <si>
    <t>Основное мероприятие 1: Подготовка систем коммунальной инфраструктуры к осенне-зимнему периоду</t>
  </si>
  <si>
    <r>
      <t>Задача 1: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Повышение эффективности, качества и надежности поставки коммунальных ресурсов</t>
    </r>
  </si>
  <si>
    <t>Мероприятия по капитальному ремонту (с заменой) систем теплоснабжения, водоснабжения для подготовки к осенне-зимнему периоду (ОЗП).</t>
  </si>
  <si>
    <t>Итого по подпрограмме 1</t>
  </si>
  <si>
    <t xml:space="preserve">Подпрограмма 2. Содействие проведению капитального ремонта многоквартирных домов </t>
  </si>
  <si>
    <t>Основное мероприятие 2: Управление  и содержание общего имущества многоквартирных домов</t>
  </si>
  <si>
    <r>
      <t>Задача 2: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Повышение эффективности управления и содержания общего имущества многоквартирных домов</t>
    </r>
  </si>
  <si>
    <t>Взносы на капитальный ремонт многоквартирных домов</t>
  </si>
  <si>
    <t>Итого по подпрограмме 2</t>
  </si>
  <si>
    <t xml:space="preserve">Подпрограмма 3. Обеспечение равных прав потребителей на получение энергетических ресурсов </t>
  </si>
  <si>
    <t xml:space="preserve">Основное мероприятие 3: Предоставление субсидий организациям на возмещение недополученных доходов при оказании коммунальных услуг по регулируемым ценам </t>
  </si>
  <si>
    <t>Задача 3. Сдерживание роста тарифов на коммунальные услуги</t>
  </si>
  <si>
    <t>Итого по подпрограмме 3</t>
  </si>
  <si>
    <t>3.2.</t>
  </si>
  <si>
    <t>3.3.</t>
  </si>
  <si>
    <t xml:space="preserve">Компенсация выпадающих доходов организациям, предоставляющим населению услуги теплоснабжения по тарифам </t>
  </si>
  <si>
    <t>Компенсация выпадающих доходов организациям, предоставляющим населению услуги водоснабжения и водоотведения по тарифам</t>
  </si>
  <si>
    <t>Компенсация выпадающих доходов организациям, предоставляющим населению жилищные услуги  по тарифам</t>
  </si>
  <si>
    <t xml:space="preserve">Подпрограмма 4. Обеспечение реализации муниципальной программы </t>
  </si>
  <si>
    <t>Содержание подведомственных недвижимых объектов</t>
  </si>
  <si>
    <t>Итого по подпрограмме 4</t>
  </si>
  <si>
    <t>Итого по задаче 5</t>
  </si>
  <si>
    <t>Итого по основному мероприятию 5</t>
  </si>
  <si>
    <t>Задача 5. Научные, исследовательские и технологические разработки</t>
  </si>
  <si>
    <t>Основное мероприятие 5: Разработка, утверждение, актуализация схем систем коммунальной инфраструктуры</t>
  </si>
  <si>
    <t>Актуализация схемы теплоснабжения сельского поселения Саранпауль</t>
  </si>
  <si>
    <t>Задача 4. Содержание муниципального жилого фонда и подведомственных недвижимых объектов</t>
  </si>
  <si>
    <t>Основное мероприятие 4: Содержание муниципального жилого фонда и подведомственных недвижимых объектов</t>
  </si>
  <si>
    <t>Замена ветхих муниципальных сетей тепло-водоснабжения, погонные метры</t>
  </si>
  <si>
    <t xml:space="preserve">Ремонт общедомового имущества многоквартирных домов, кол-во домов </t>
  </si>
  <si>
    <t>Приложение 2
к муниципальной программе 
 «Развитие жилищно-коммунального комплекса и повышение энергетической эффективности в сельском поселении Саранпауль»</t>
  </si>
  <si>
    <t>Приложение 1
к муниципальной программе 
 «Развитие жилищно-коммунального комплекса и повышение энергетической эффективности в сельском поселении Саранпауль»</t>
  </si>
  <si>
    <t>4.2.</t>
  </si>
  <si>
    <t>Ремонт муниципального жилищного фонда</t>
  </si>
  <si>
    <t xml:space="preserve">Ремонт муниципального жилищного фонда, кол-во кв. </t>
  </si>
  <si>
    <t>1.2.</t>
  </si>
  <si>
    <t>Содержание ВОС с.Саранпауль</t>
  </si>
  <si>
    <t>4.3.</t>
  </si>
  <si>
    <t>Отопление муниципального жилого фонда (решение суда)</t>
  </si>
  <si>
    <t>Выполнение работ по расчёту норм накопления ТКО для сельского поселения Саранпауль</t>
  </si>
  <si>
    <t>1.3.</t>
  </si>
  <si>
    <t>1.4.</t>
  </si>
  <si>
    <t>Приобретение оборудования (дымососы) для МУП «Теплосети Саранпауль»</t>
  </si>
  <si>
    <t>Приобретение угля для МУП «Теплосети Саранпауль»</t>
  </si>
  <si>
    <t>Актуализация схемы водоснабжения и водоотведения сельского поселения Саранпауль</t>
  </si>
  <si>
    <t>Актуализация программы «Комплексное развитие систем коммунальной инфраструктуры сельского поселения Саранпауль Березовского района Ханты-Мансийского автономного округа-Югры на 2018-2022 годы и на период до 2027 года»</t>
  </si>
  <si>
    <t>5.1.</t>
  </si>
  <si>
    <t>5.2.</t>
  </si>
  <si>
    <t>5.3.</t>
  </si>
  <si>
    <t>6.1.</t>
  </si>
  <si>
    <t>6.2.</t>
  </si>
  <si>
    <t>Оказание услуг по получению лицензий и разработка проектов зон санитарной охраны для объектов коммунальной инфраструктуры</t>
  </si>
  <si>
    <t>Оказание услуг по предоставлению специализированной гидрометеорологической информации</t>
  </si>
  <si>
    <t>Итого по основному мероприятию 6</t>
  </si>
  <si>
    <t>Количество приобретенного оборудования для объектов коммунальной инфраструктуры, ед.</t>
  </si>
  <si>
    <t>Количество отремонтированных (модернизированных) объектов коммунального хозяйства, ед.</t>
  </si>
  <si>
    <t>Основное мероприятие 6: Получение лицензий и разработка проектов зон санитарной охраны и санитарно-защитных зон для объектов коммунальной инфраструктуры</t>
  </si>
  <si>
    <t>Приложение 1 к пк постановлению от 15.09.2021г. № 61</t>
  </si>
  <si>
    <t>Приложение 2 к постановлению от 15.09.2021г.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</si>
</sst>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>
      <selection activeCell="I2" sqref="I2:L2"/>
    </sheetView>
  </sheetViews>
  <sheetFormatPr defaultRowHeight="15" x14ac:dyDescent="0.25"/>
  <cols>
    <col min="2" max="2" width="23" customWidth="1"/>
    <col min="3" max="3" width="13.5703125" customWidth="1"/>
    <col min="12" max="12" width="12.7109375" customWidth="1"/>
  </cols>
  <sheetData>
    <row r="1" spans="1:12" ht="48" customHeight="1" x14ac:dyDescent="0.25">
      <c r="I1" s="22" t="s">
        <v>99</v>
      </c>
      <c r="J1" s="22"/>
      <c r="K1" s="22"/>
      <c r="L1" s="22"/>
    </row>
    <row r="2" spans="1:12" ht="97.5" customHeight="1" x14ac:dyDescent="0.25">
      <c r="I2" s="22" t="s">
        <v>73</v>
      </c>
      <c r="J2" s="22"/>
      <c r="K2" s="22"/>
      <c r="L2" s="22"/>
    </row>
    <row r="3" spans="1:12" ht="16.5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6.5" x14ac:dyDescent="0.25">
      <c r="A4" s="1"/>
    </row>
    <row r="5" spans="1:12" ht="122.25" customHeight="1" x14ac:dyDescent="0.25">
      <c r="A5" s="24" t="s">
        <v>1</v>
      </c>
      <c r="B5" s="24" t="s">
        <v>2</v>
      </c>
      <c r="C5" s="24" t="s">
        <v>3</v>
      </c>
      <c r="D5" s="24" t="s">
        <v>12</v>
      </c>
      <c r="E5" s="24"/>
      <c r="F5" s="24"/>
      <c r="G5" s="24"/>
      <c r="H5" s="24"/>
      <c r="I5" s="24"/>
      <c r="J5" s="24"/>
      <c r="K5" s="24"/>
      <c r="L5" s="24" t="s">
        <v>4</v>
      </c>
    </row>
    <row r="6" spans="1:12" ht="24" x14ac:dyDescent="0.25">
      <c r="A6" s="25"/>
      <c r="B6" s="25"/>
      <c r="C6" s="26"/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3" t="s">
        <v>38</v>
      </c>
      <c r="L6" s="25"/>
    </row>
    <row r="7" spans="1:12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/>
      <c r="L7" s="4">
        <v>11</v>
      </c>
    </row>
    <row r="8" spans="1:12" ht="51" x14ac:dyDescent="0.25">
      <c r="A8" s="4">
        <v>1</v>
      </c>
      <c r="B8" s="5" t="s">
        <v>70</v>
      </c>
      <c r="C8" s="6">
        <v>0</v>
      </c>
      <c r="D8" s="6">
        <v>0</v>
      </c>
      <c r="E8" s="12">
        <v>0</v>
      </c>
      <c r="F8" s="12">
        <v>0</v>
      </c>
      <c r="G8" s="12">
        <v>0</v>
      </c>
      <c r="H8" s="12">
        <v>410</v>
      </c>
      <c r="I8" s="6">
        <v>0</v>
      </c>
      <c r="J8" s="6">
        <v>0</v>
      </c>
      <c r="K8" s="6">
        <v>0</v>
      </c>
      <c r="L8" s="6">
        <f>SUM(D8:K8)</f>
        <v>410</v>
      </c>
    </row>
    <row r="9" spans="1:12" ht="51" x14ac:dyDescent="0.25">
      <c r="A9" s="4">
        <v>2</v>
      </c>
      <c r="B9" s="7" t="s">
        <v>71</v>
      </c>
      <c r="C9" s="6">
        <v>1</v>
      </c>
      <c r="D9" s="12">
        <v>5</v>
      </c>
      <c r="E9" s="12">
        <v>0</v>
      </c>
      <c r="F9" s="12">
        <v>2</v>
      </c>
      <c r="G9" s="12">
        <v>1</v>
      </c>
      <c r="H9" s="12">
        <v>1</v>
      </c>
      <c r="I9" s="12">
        <v>1</v>
      </c>
      <c r="J9" s="12">
        <v>0</v>
      </c>
      <c r="K9" s="12">
        <v>4</v>
      </c>
      <c r="L9" s="11">
        <f t="shared" ref="L9" si="0">SUM(D9:K9)</f>
        <v>14</v>
      </c>
    </row>
    <row r="10" spans="1:12" ht="38.25" x14ac:dyDescent="0.25">
      <c r="A10" s="13">
        <v>3</v>
      </c>
      <c r="B10" s="15" t="s">
        <v>76</v>
      </c>
      <c r="C10" s="14">
        <v>0</v>
      </c>
      <c r="D10" s="12">
        <v>2</v>
      </c>
      <c r="E10" s="12">
        <v>3</v>
      </c>
      <c r="F10" s="12">
        <v>3</v>
      </c>
      <c r="G10" s="12">
        <v>3</v>
      </c>
      <c r="H10" s="12">
        <v>0</v>
      </c>
      <c r="I10" s="12">
        <v>0</v>
      </c>
      <c r="J10" s="12">
        <v>0</v>
      </c>
      <c r="K10" s="12">
        <v>0</v>
      </c>
      <c r="L10" s="14">
        <f t="shared" ref="L10" si="1">SUM(D10:K10)</f>
        <v>11</v>
      </c>
    </row>
    <row r="11" spans="1:12" ht="63.75" x14ac:dyDescent="0.25">
      <c r="A11" s="18">
        <v>4</v>
      </c>
      <c r="B11" s="20" t="s">
        <v>97</v>
      </c>
      <c r="C11" s="19">
        <v>0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0</v>
      </c>
      <c r="J11" s="12">
        <v>0</v>
      </c>
      <c r="K11" s="12">
        <v>0</v>
      </c>
      <c r="L11" s="19">
        <f t="shared" ref="L11" si="2">SUM(D11:K11)</f>
        <v>5</v>
      </c>
    </row>
    <row r="12" spans="1:12" ht="63.75" x14ac:dyDescent="0.25">
      <c r="A12" s="18">
        <v>5</v>
      </c>
      <c r="B12" s="20" t="s">
        <v>96</v>
      </c>
      <c r="C12" s="19">
        <v>0</v>
      </c>
      <c r="D12" s="12">
        <v>0</v>
      </c>
      <c r="E12" s="12">
        <v>0</v>
      </c>
      <c r="F12" s="12">
        <v>6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9">
        <f t="shared" ref="L12" si="3">SUM(D12:K12)</f>
        <v>6</v>
      </c>
    </row>
  </sheetData>
  <mergeCells count="8">
    <mergeCell ref="A5:A6"/>
    <mergeCell ref="B5:B6"/>
    <mergeCell ref="C5:C6"/>
    <mergeCell ref="L5:L6"/>
    <mergeCell ref="A3:L3"/>
    <mergeCell ref="D5:K5"/>
    <mergeCell ref="I2:L2"/>
    <mergeCell ref="I1:L1"/>
  </mergeCells>
  <pageMargins left="0.7" right="0.7" top="0.75" bottom="0.75" header="0.3" footer="0.3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3"/>
  <sheetViews>
    <sheetView tabSelected="1" workbookViewId="0">
      <selection activeCell="E13" sqref="E13"/>
    </sheetView>
  </sheetViews>
  <sheetFormatPr defaultRowHeight="15" x14ac:dyDescent="0.25"/>
  <cols>
    <col min="1" max="1" width="7" customWidth="1"/>
    <col min="2" max="2" width="45.42578125" customWidth="1"/>
    <col min="3" max="3" width="23" customWidth="1"/>
    <col min="4" max="4" width="11.140625" customWidth="1"/>
    <col min="6" max="6" width="10.28515625" bestFit="1" customWidth="1"/>
  </cols>
  <sheetData>
    <row r="1" spans="1:13" ht="15" customHeight="1" x14ac:dyDescent="0.25">
      <c r="H1" s="22" t="s">
        <v>100</v>
      </c>
      <c r="I1" s="23"/>
      <c r="J1" s="23"/>
      <c r="K1" s="23"/>
      <c r="L1" s="23"/>
      <c r="M1" s="23"/>
    </row>
    <row r="2" spans="1:13" ht="75" customHeight="1" x14ac:dyDescent="0.25">
      <c r="H2" s="22" t="s">
        <v>72</v>
      </c>
      <c r="I2" s="23"/>
      <c r="J2" s="23"/>
      <c r="K2" s="23"/>
      <c r="L2" s="23"/>
      <c r="M2" s="23"/>
    </row>
    <row r="3" spans="1:13" ht="39.75" customHeight="1" x14ac:dyDescent="0.25">
      <c r="A3" s="29" t="s">
        <v>35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8.75" x14ac:dyDescent="0.25">
      <c r="A4" s="8"/>
    </row>
    <row r="5" spans="1:13" x14ac:dyDescent="0.25">
      <c r="A5" s="31" t="s">
        <v>13</v>
      </c>
      <c r="B5" s="31" t="s">
        <v>14</v>
      </c>
      <c r="C5" s="31" t="s">
        <v>15</v>
      </c>
      <c r="D5" s="31" t="s">
        <v>16</v>
      </c>
      <c r="E5" s="31" t="s">
        <v>36</v>
      </c>
      <c r="F5" s="31"/>
      <c r="G5" s="31"/>
      <c r="H5" s="31"/>
      <c r="I5" s="31"/>
      <c r="J5" s="31"/>
      <c r="K5" s="31"/>
      <c r="L5" s="31"/>
      <c r="M5" s="31"/>
    </row>
    <row r="6" spans="1:13" ht="20.25" customHeight="1" x14ac:dyDescent="0.25">
      <c r="A6" s="25"/>
      <c r="B6" s="25"/>
      <c r="C6" s="25"/>
      <c r="D6" s="25"/>
      <c r="E6" s="31" t="s">
        <v>17</v>
      </c>
      <c r="F6" s="31" t="s">
        <v>18</v>
      </c>
      <c r="G6" s="31"/>
      <c r="H6" s="31"/>
      <c r="I6" s="31"/>
      <c r="J6" s="31"/>
      <c r="K6" s="31"/>
      <c r="L6" s="31"/>
      <c r="M6" s="31"/>
    </row>
    <row r="7" spans="1:13" ht="24.75" customHeight="1" x14ac:dyDescent="0.25">
      <c r="A7" s="25"/>
      <c r="B7" s="25"/>
      <c r="C7" s="25"/>
      <c r="D7" s="25"/>
      <c r="E7" s="25"/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9" t="s">
        <v>38</v>
      </c>
    </row>
    <row r="8" spans="1:13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17</v>
      </c>
    </row>
    <row r="9" spans="1:13" x14ac:dyDescent="0.25">
      <c r="A9" s="44" t="s">
        <v>39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3" x14ac:dyDescent="0.25">
      <c r="A10" s="44" t="s">
        <v>41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x14ac:dyDescent="0.25">
      <c r="A11" s="44" t="s">
        <v>42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13" ht="15" customHeight="1" x14ac:dyDescent="0.25">
      <c r="A12" s="44" t="s">
        <v>43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x14ac:dyDescent="0.25">
      <c r="A13" s="31" t="s">
        <v>19</v>
      </c>
      <c r="B13" s="38" t="s">
        <v>44</v>
      </c>
      <c r="C13" s="43" t="s">
        <v>20</v>
      </c>
      <c r="D13" s="6" t="s">
        <v>21</v>
      </c>
      <c r="E13" s="10">
        <f t="shared" ref="E13:E33" si="0">SUM(F13:M13)</f>
        <v>200</v>
      </c>
      <c r="F13" s="10">
        <f>F14+F15</f>
        <v>0</v>
      </c>
      <c r="G13" s="10">
        <f t="shared" ref="G13:M13" si="1">G14+G15</f>
        <v>0</v>
      </c>
      <c r="H13" s="10">
        <f t="shared" si="1"/>
        <v>0</v>
      </c>
      <c r="I13" s="10">
        <f t="shared" si="1"/>
        <v>0</v>
      </c>
      <c r="J13" s="10">
        <f t="shared" si="1"/>
        <v>0</v>
      </c>
      <c r="K13" s="10">
        <f t="shared" si="1"/>
        <v>200</v>
      </c>
      <c r="L13" s="10">
        <f t="shared" si="1"/>
        <v>0</v>
      </c>
      <c r="M13" s="10">
        <f t="shared" si="1"/>
        <v>0</v>
      </c>
    </row>
    <row r="14" spans="1:13" ht="25.5" x14ac:dyDescent="0.25">
      <c r="A14" s="31"/>
      <c r="B14" s="38"/>
      <c r="C14" s="43"/>
      <c r="D14" s="11" t="s">
        <v>40</v>
      </c>
      <c r="E14" s="10">
        <f t="shared" si="0"/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</row>
    <row r="15" spans="1:13" ht="25.5" x14ac:dyDescent="0.25">
      <c r="A15" s="31"/>
      <c r="B15" s="38"/>
      <c r="C15" s="43"/>
      <c r="D15" s="6" t="s">
        <v>22</v>
      </c>
      <c r="E15" s="10">
        <f t="shared" si="0"/>
        <v>200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200</v>
      </c>
      <c r="L15" s="10">
        <v>0</v>
      </c>
      <c r="M15" s="10">
        <v>0</v>
      </c>
    </row>
    <row r="16" spans="1:13" x14ac:dyDescent="0.25">
      <c r="A16" s="31" t="s">
        <v>77</v>
      </c>
      <c r="B16" s="38" t="s">
        <v>78</v>
      </c>
      <c r="C16" s="43" t="s">
        <v>20</v>
      </c>
      <c r="D16" s="16" t="s">
        <v>21</v>
      </c>
      <c r="E16" s="10">
        <f t="shared" si="0"/>
        <v>1525.8</v>
      </c>
      <c r="F16" s="10">
        <f>F17+F18</f>
        <v>356</v>
      </c>
      <c r="G16" s="10">
        <f t="shared" ref="G16:M16" si="2">G17+G18</f>
        <v>379.4</v>
      </c>
      <c r="H16" s="21">
        <f t="shared" si="2"/>
        <v>190.4</v>
      </c>
      <c r="I16" s="10">
        <f t="shared" si="2"/>
        <v>300</v>
      </c>
      <c r="J16" s="10">
        <f t="shared" si="2"/>
        <v>300</v>
      </c>
      <c r="K16" s="10">
        <f t="shared" si="2"/>
        <v>0</v>
      </c>
      <c r="L16" s="10">
        <f t="shared" si="2"/>
        <v>0</v>
      </c>
      <c r="M16" s="10">
        <f t="shared" si="2"/>
        <v>0</v>
      </c>
    </row>
    <row r="17" spans="1:13" ht="25.5" x14ac:dyDescent="0.25">
      <c r="A17" s="31"/>
      <c r="B17" s="38"/>
      <c r="C17" s="43"/>
      <c r="D17" s="16" t="s">
        <v>40</v>
      </c>
      <c r="E17" s="10">
        <f t="shared" si="0"/>
        <v>0</v>
      </c>
      <c r="F17" s="10">
        <v>0</v>
      </c>
      <c r="G17" s="10">
        <v>0</v>
      </c>
      <c r="H17" s="21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</row>
    <row r="18" spans="1:13" ht="25.5" x14ac:dyDescent="0.25">
      <c r="A18" s="31"/>
      <c r="B18" s="38"/>
      <c r="C18" s="43"/>
      <c r="D18" s="16" t="s">
        <v>22</v>
      </c>
      <c r="E18" s="10">
        <f t="shared" si="0"/>
        <v>1525.8</v>
      </c>
      <c r="F18" s="10">
        <v>356</v>
      </c>
      <c r="G18" s="10">
        <v>379.4</v>
      </c>
      <c r="H18" s="21">
        <v>190.4</v>
      </c>
      <c r="I18" s="10">
        <v>300</v>
      </c>
      <c r="J18" s="10">
        <v>300</v>
      </c>
      <c r="K18" s="10">
        <v>0</v>
      </c>
      <c r="L18" s="10">
        <v>0</v>
      </c>
      <c r="M18" s="10">
        <v>0</v>
      </c>
    </row>
    <row r="19" spans="1:13" x14ac:dyDescent="0.25">
      <c r="A19" s="31" t="s">
        <v>82</v>
      </c>
      <c r="B19" s="48" t="s">
        <v>84</v>
      </c>
      <c r="C19" s="52" t="s">
        <v>20</v>
      </c>
      <c r="D19" s="12" t="s">
        <v>21</v>
      </c>
      <c r="E19" s="21">
        <f t="shared" ref="E19:E24" si="3">SUM(F19:M19)</f>
        <v>793.2</v>
      </c>
      <c r="F19" s="21">
        <f>F20+F21</f>
        <v>0</v>
      </c>
      <c r="G19" s="21">
        <f t="shared" ref="G19:M19" si="4">G20+G21</f>
        <v>0</v>
      </c>
      <c r="H19" s="21">
        <f t="shared" si="4"/>
        <v>793.2</v>
      </c>
      <c r="I19" s="10">
        <f t="shared" si="4"/>
        <v>0</v>
      </c>
      <c r="J19" s="10">
        <f t="shared" si="4"/>
        <v>0</v>
      </c>
      <c r="K19" s="10">
        <f t="shared" si="4"/>
        <v>0</v>
      </c>
      <c r="L19" s="10">
        <f t="shared" si="4"/>
        <v>0</v>
      </c>
      <c r="M19" s="10">
        <f t="shared" si="4"/>
        <v>0</v>
      </c>
    </row>
    <row r="20" spans="1:13" ht="25.5" x14ac:dyDescent="0.25">
      <c r="A20" s="31"/>
      <c r="B20" s="48"/>
      <c r="C20" s="52"/>
      <c r="D20" s="12" t="s">
        <v>40</v>
      </c>
      <c r="E20" s="21">
        <f t="shared" si="3"/>
        <v>0</v>
      </c>
      <c r="F20" s="21">
        <v>0</v>
      </c>
      <c r="G20" s="21">
        <v>0</v>
      </c>
      <c r="H20" s="21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</row>
    <row r="21" spans="1:13" ht="25.5" x14ac:dyDescent="0.25">
      <c r="A21" s="31"/>
      <c r="B21" s="48"/>
      <c r="C21" s="52"/>
      <c r="D21" s="12" t="s">
        <v>22</v>
      </c>
      <c r="E21" s="21">
        <f t="shared" si="3"/>
        <v>793.2</v>
      </c>
      <c r="F21" s="21">
        <v>0</v>
      </c>
      <c r="G21" s="21">
        <v>0</v>
      </c>
      <c r="H21" s="21">
        <v>793.2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</row>
    <row r="22" spans="1:13" x14ac:dyDescent="0.25">
      <c r="A22" s="31" t="s">
        <v>83</v>
      </c>
      <c r="B22" s="48" t="s">
        <v>85</v>
      </c>
      <c r="C22" s="52" t="s">
        <v>20</v>
      </c>
      <c r="D22" s="12" t="s">
        <v>21</v>
      </c>
      <c r="E22" s="21">
        <f t="shared" si="3"/>
        <v>309</v>
      </c>
      <c r="F22" s="21">
        <f>F23+F24</f>
        <v>0</v>
      </c>
      <c r="G22" s="21">
        <f t="shared" ref="G22:M22" si="5">G23+G24</f>
        <v>0</v>
      </c>
      <c r="H22" s="21">
        <f t="shared" si="5"/>
        <v>309</v>
      </c>
      <c r="I22" s="10">
        <f t="shared" si="5"/>
        <v>0</v>
      </c>
      <c r="J22" s="10">
        <f t="shared" si="5"/>
        <v>0</v>
      </c>
      <c r="K22" s="10">
        <f t="shared" si="5"/>
        <v>0</v>
      </c>
      <c r="L22" s="10">
        <f t="shared" si="5"/>
        <v>0</v>
      </c>
      <c r="M22" s="10">
        <f t="shared" si="5"/>
        <v>0</v>
      </c>
    </row>
    <row r="23" spans="1:13" ht="25.5" x14ac:dyDescent="0.25">
      <c r="A23" s="31"/>
      <c r="B23" s="48"/>
      <c r="C23" s="52"/>
      <c r="D23" s="12" t="s">
        <v>40</v>
      </c>
      <c r="E23" s="21">
        <f t="shared" si="3"/>
        <v>0</v>
      </c>
      <c r="F23" s="21">
        <v>0</v>
      </c>
      <c r="G23" s="21">
        <v>0</v>
      </c>
      <c r="H23" s="21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</row>
    <row r="24" spans="1:13" ht="25.5" x14ac:dyDescent="0.25">
      <c r="A24" s="31"/>
      <c r="B24" s="48"/>
      <c r="C24" s="52"/>
      <c r="D24" s="12" t="s">
        <v>22</v>
      </c>
      <c r="E24" s="21">
        <f t="shared" si="3"/>
        <v>309</v>
      </c>
      <c r="F24" s="21">
        <v>0</v>
      </c>
      <c r="G24" s="21">
        <v>0</v>
      </c>
      <c r="H24" s="21">
        <v>309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</row>
    <row r="25" spans="1:13" x14ac:dyDescent="0.25">
      <c r="A25" s="31"/>
      <c r="B25" s="38" t="s">
        <v>25</v>
      </c>
      <c r="C25" s="43"/>
      <c r="D25" s="6" t="s">
        <v>21</v>
      </c>
      <c r="E25" s="10">
        <f t="shared" si="0"/>
        <v>2828</v>
      </c>
      <c r="F25" s="10">
        <f>F26+F27</f>
        <v>356</v>
      </c>
      <c r="G25" s="10">
        <f t="shared" ref="G25" si="6">G26+G27</f>
        <v>379.4</v>
      </c>
      <c r="H25" s="10">
        <f t="shared" ref="H25" si="7">H26+H27</f>
        <v>1292.5999999999999</v>
      </c>
      <c r="I25" s="10">
        <f t="shared" ref="I25" si="8">I26+I27</f>
        <v>300</v>
      </c>
      <c r="J25" s="10">
        <f t="shared" ref="J25" si="9">J26+J27</f>
        <v>300</v>
      </c>
      <c r="K25" s="10">
        <f t="shared" ref="K25" si="10">K26+K27</f>
        <v>200</v>
      </c>
      <c r="L25" s="10">
        <f t="shared" ref="L25" si="11">L26+L27</f>
        <v>0</v>
      </c>
      <c r="M25" s="10">
        <f t="shared" ref="M25" si="12">M26+M27</f>
        <v>0</v>
      </c>
    </row>
    <row r="26" spans="1:13" ht="25.5" x14ac:dyDescent="0.25">
      <c r="A26" s="31"/>
      <c r="B26" s="38"/>
      <c r="C26" s="43"/>
      <c r="D26" s="11" t="s">
        <v>40</v>
      </c>
      <c r="E26" s="10">
        <f t="shared" si="0"/>
        <v>0</v>
      </c>
      <c r="F26" s="10">
        <f>F14+F17+F20+F23</f>
        <v>0</v>
      </c>
      <c r="G26" s="10">
        <f t="shared" ref="G26:M26" si="13">G14+G17+G20+G23</f>
        <v>0</v>
      </c>
      <c r="H26" s="10">
        <f t="shared" si="13"/>
        <v>0</v>
      </c>
      <c r="I26" s="10">
        <f t="shared" si="13"/>
        <v>0</v>
      </c>
      <c r="J26" s="10">
        <f t="shared" si="13"/>
        <v>0</v>
      </c>
      <c r="K26" s="10">
        <f t="shared" si="13"/>
        <v>0</v>
      </c>
      <c r="L26" s="10">
        <f t="shared" si="13"/>
        <v>0</v>
      </c>
      <c r="M26" s="10">
        <f t="shared" si="13"/>
        <v>0</v>
      </c>
    </row>
    <row r="27" spans="1:13" ht="25.5" x14ac:dyDescent="0.25">
      <c r="A27" s="31"/>
      <c r="B27" s="38"/>
      <c r="C27" s="43"/>
      <c r="D27" s="6" t="s">
        <v>22</v>
      </c>
      <c r="E27" s="10">
        <f t="shared" si="0"/>
        <v>2828</v>
      </c>
      <c r="F27" s="10">
        <f>F15+F18+F21+F24</f>
        <v>356</v>
      </c>
      <c r="G27" s="10">
        <f t="shared" ref="G27:M27" si="14">G15+G18+G21+G24</f>
        <v>379.4</v>
      </c>
      <c r="H27" s="10">
        <f t="shared" si="14"/>
        <v>1292.5999999999999</v>
      </c>
      <c r="I27" s="10">
        <f t="shared" si="14"/>
        <v>300</v>
      </c>
      <c r="J27" s="10">
        <f t="shared" si="14"/>
        <v>300</v>
      </c>
      <c r="K27" s="10">
        <f t="shared" si="14"/>
        <v>200</v>
      </c>
      <c r="L27" s="10">
        <f t="shared" si="14"/>
        <v>0</v>
      </c>
      <c r="M27" s="10">
        <f t="shared" si="14"/>
        <v>0</v>
      </c>
    </row>
    <row r="28" spans="1:13" x14ac:dyDescent="0.25">
      <c r="A28" s="38"/>
      <c r="B28" s="38" t="s">
        <v>23</v>
      </c>
      <c r="C28" s="31"/>
      <c r="D28" s="6" t="s">
        <v>24</v>
      </c>
      <c r="E28" s="10">
        <f t="shared" si="0"/>
        <v>2828</v>
      </c>
      <c r="F28" s="10">
        <f>F29+F30</f>
        <v>356</v>
      </c>
      <c r="G28" s="10">
        <f t="shared" ref="G28" si="15">G29+G30</f>
        <v>379.4</v>
      </c>
      <c r="H28" s="10">
        <f t="shared" ref="H28" si="16">H29+H30</f>
        <v>1292.5999999999999</v>
      </c>
      <c r="I28" s="10">
        <f t="shared" ref="I28" si="17">I29+I30</f>
        <v>300</v>
      </c>
      <c r="J28" s="10">
        <f t="shared" ref="J28" si="18">J29+J30</f>
        <v>300</v>
      </c>
      <c r="K28" s="10">
        <f t="shared" ref="K28" si="19">K29+K30</f>
        <v>200</v>
      </c>
      <c r="L28" s="10">
        <f t="shared" ref="L28" si="20">L29+L30</f>
        <v>0</v>
      </c>
      <c r="M28" s="10">
        <f t="shared" ref="M28" si="21">M29+M30</f>
        <v>0</v>
      </c>
    </row>
    <row r="29" spans="1:13" ht="25.5" x14ac:dyDescent="0.25">
      <c r="A29" s="38"/>
      <c r="B29" s="38"/>
      <c r="C29" s="31"/>
      <c r="D29" s="11" t="s">
        <v>40</v>
      </c>
      <c r="E29" s="10">
        <f t="shared" si="0"/>
        <v>0</v>
      </c>
      <c r="F29" s="10">
        <f>F26</f>
        <v>0</v>
      </c>
      <c r="G29" s="10">
        <f t="shared" ref="G29:M29" si="22">G26</f>
        <v>0</v>
      </c>
      <c r="H29" s="10">
        <f t="shared" si="22"/>
        <v>0</v>
      </c>
      <c r="I29" s="10">
        <f t="shared" si="22"/>
        <v>0</v>
      </c>
      <c r="J29" s="10">
        <f t="shared" si="22"/>
        <v>0</v>
      </c>
      <c r="K29" s="10">
        <f t="shared" si="22"/>
        <v>0</v>
      </c>
      <c r="L29" s="10">
        <f t="shared" si="22"/>
        <v>0</v>
      </c>
      <c r="M29" s="10">
        <f t="shared" si="22"/>
        <v>0</v>
      </c>
    </row>
    <row r="30" spans="1:13" ht="25.5" x14ac:dyDescent="0.25">
      <c r="A30" s="38"/>
      <c r="B30" s="38"/>
      <c r="C30" s="31"/>
      <c r="D30" s="6" t="s">
        <v>22</v>
      </c>
      <c r="E30" s="10">
        <f t="shared" si="0"/>
        <v>2828</v>
      </c>
      <c r="F30" s="10">
        <f>F27</f>
        <v>356</v>
      </c>
      <c r="G30" s="10">
        <f t="shared" ref="G30:M30" si="23">G27</f>
        <v>379.4</v>
      </c>
      <c r="H30" s="10">
        <f t="shared" si="23"/>
        <v>1292.5999999999999</v>
      </c>
      <c r="I30" s="10">
        <f t="shared" si="23"/>
        <v>300</v>
      </c>
      <c r="J30" s="10">
        <f t="shared" si="23"/>
        <v>300</v>
      </c>
      <c r="K30" s="10">
        <f t="shared" si="23"/>
        <v>200</v>
      </c>
      <c r="L30" s="10">
        <f t="shared" si="23"/>
        <v>0</v>
      </c>
      <c r="M30" s="10">
        <f t="shared" si="23"/>
        <v>0</v>
      </c>
    </row>
    <row r="31" spans="1:13" x14ac:dyDescent="0.25">
      <c r="A31" s="38"/>
      <c r="B31" s="38" t="s">
        <v>45</v>
      </c>
      <c r="C31" s="31"/>
      <c r="D31" s="6" t="s">
        <v>24</v>
      </c>
      <c r="E31" s="10">
        <f t="shared" si="0"/>
        <v>2828</v>
      </c>
      <c r="F31" s="10">
        <f>F32+F33</f>
        <v>356</v>
      </c>
      <c r="G31" s="10">
        <f t="shared" ref="G31" si="24">G32+G33</f>
        <v>379.4</v>
      </c>
      <c r="H31" s="10">
        <f t="shared" ref="H31" si="25">H32+H33</f>
        <v>1292.5999999999999</v>
      </c>
      <c r="I31" s="10">
        <f t="shared" ref="I31" si="26">I32+I33</f>
        <v>300</v>
      </c>
      <c r="J31" s="10">
        <f t="shared" ref="J31" si="27">J32+J33</f>
        <v>300</v>
      </c>
      <c r="K31" s="10">
        <f t="shared" ref="K31" si="28">K32+K33</f>
        <v>200</v>
      </c>
      <c r="L31" s="10">
        <f t="shared" ref="L31" si="29">L32+L33</f>
        <v>0</v>
      </c>
      <c r="M31" s="10">
        <f t="shared" ref="M31" si="30">M32+M33</f>
        <v>0</v>
      </c>
    </row>
    <row r="32" spans="1:13" ht="25.5" x14ac:dyDescent="0.25">
      <c r="A32" s="38"/>
      <c r="B32" s="38"/>
      <c r="C32" s="31"/>
      <c r="D32" s="11" t="s">
        <v>40</v>
      </c>
      <c r="E32" s="10">
        <f t="shared" si="0"/>
        <v>0</v>
      </c>
      <c r="F32" s="10">
        <f>F29</f>
        <v>0</v>
      </c>
      <c r="G32" s="10">
        <f t="shared" ref="G32:M32" si="31">G29</f>
        <v>0</v>
      </c>
      <c r="H32" s="10">
        <f t="shared" si="31"/>
        <v>0</v>
      </c>
      <c r="I32" s="10">
        <f t="shared" si="31"/>
        <v>0</v>
      </c>
      <c r="J32" s="10">
        <f t="shared" si="31"/>
        <v>0</v>
      </c>
      <c r="K32" s="10">
        <f t="shared" si="31"/>
        <v>0</v>
      </c>
      <c r="L32" s="10">
        <f t="shared" si="31"/>
        <v>0</v>
      </c>
      <c r="M32" s="10">
        <f t="shared" si="31"/>
        <v>0</v>
      </c>
    </row>
    <row r="33" spans="1:13" ht="25.5" x14ac:dyDescent="0.25">
      <c r="A33" s="38"/>
      <c r="B33" s="38"/>
      <c r="C33" s="31"/>
      <c r="D33" s="6" t="s">
        <v>22</v>
      </c>
      <c r="E33" s="10">
        <f t="shared" si="0"/>
        <v>2828</v>
      </c>
      <c r="F33" s="10">
        <f>F30</f>
        <v>356</v>
      </c>
      <c r="G33" s="10">
        <f t="shared" ref="G33:M33" si="32">G30</f>
        <v>379.4</v>
      </c>
      <c r="H33" s="10">
        <f t="shared" si="32"/>
        <v>1292.5999999999999</v>
      </c>
      <c r="I33" s="10">
        <f t="shared" si="32"/>
        <v>300</v>
      </c>
      <c r="J33" s="10">
        <f t="shared" si="32"/>
        <v>300</v>
      </c>
      <c r="K33" s="10">
        <f t="shared" si="32"/>
        <v>200</v>
      </c>
      <c r="L33" s="10">
        <f t="shared" si="32"/>
        <v>0</v>
      </c>
      <c r="M33" s="10">
        <f t="shared" si="32"/>
        <v>0</v>
      </c>
    </row>
    <row r="34" spans="1:13" x14ac:dyDescent="0.25">
      <c r="A34" s="38" t="s">
        <v>46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3" x14ac:dyDescent="0.25">
      <c r="A35" s="38" t="s">
        <v>47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x14ac:dyDescent="0.25">
      <c r="A36" s="38" t="s">
        <v>48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1:13" ht="15" customHeight="1" x14ac:dyDescent="0.25">
      <c r="A37" s="31" t="s">
        <v>26</v>
      </c>
      <c r="B37" s="38" t="s">
        <v>49</v>
      </c>
      <c r="C37" s="43" t="s">
        <v>20</v>
      </c>
      <c r="D37" s="11" t="s">
        <v>24</v>
      </c>
      <c r="E37" s="10">
        <f t="shared" ref="E37:E48" si="33">SUM(F37:M37)</f>
        <v>5070.5</v>
      </c>
      <c r="F37" s="10">
        <f>F38+F39</f>
        <v>453.7</v>
      </c>
      <c r="G37" s="10">
        <f t="shared" ref="G37:M37" si="34">G38+G39</f>
        <v>368.5</v>
      </c>
      <c r="H37" s="10">
        <f t="shared" si="34"/>
        <v>371</v>
      </c>
      <c r="I37" s="10">
        <f t="shared" si="34"/>
        <v>371</v>
      </c>
      <c r="J37" s="10">
        <f t="shared" si="34"/>
        <v>371</v>
      </c>
      <c r="K37" s="10">
        <f t="shared" si="34"/>
        <v>447.9</v>
      </c>
      <c r="L37" s="10">
        <f t="shared" si="34"/>
        <v>447.9</v>
      </c>
      <c r="M37" s="10">
        <f t="shared" si="34"/>
        <v>2239.5</v>
      </c>
    </row>
    <row r="38" spans="1:13" ht="25.5" x14ac:dyDescent="0.25">
      <c r="A38" s="31"/>
      <c r="B38" s="38"/>
      <c r="C38" s="43"/>
      <c r="D38" s="11" t="s">
        <v>40</v>
      </c>
      <c r="E38" s="10">
        <f t="shared" si="33"/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</row>
    <row r="39" spans="1:13" ht="25.5" x14ac:dyDescent="0.25">
      <c r="A39" s="31"/>
      <c r="B39" s="38"/>
      <c r="C39" s="43"/>
      <c r="D39" s="11" t="s">
        <v>22</v>
      </c>
      <c r="E39" s="10">
        <f t="shared" si="33"/>
        <v>5070.5</v>
      </c>
      <c r="F39" s="10">
        <v>453.7</v>
      </c>
      <c r="G39" s="10">
        <v>368.5</v>
      </c>
      <c r="H39" s="10">
        <v>371</v>
      </c>
      <c r="I39" s="10">
        <v>371</v>
      </c>
      <c r="J39" s="10">
        <v>371</v>
      </c>
      <c r="K39" s="10">
        <v>447.9</v>
      </c>
      <c r="L39" s="10">
        <v>447.9</v>
      </c>
      <c r="M39" s="10">
        <v>2239.5</v>
      </c>
    </row>
    <row r="40" spans="1:13" ht="15" customHeight="1" x14ac:dyDescent="0.25">
      <c r="A40" s="31"/>
      <c r="B40" s="38" t="s">
        <v>28</v>
      </c>
      <c r="C40" s="38"/>
      <c r="D40" s="11" t="s">
        <v>24</v>
      </c>
      <c r="E40" s="10">
        <f t="shared" si="33"/>
        <v>5070.5</v>
      </c>
      <c r="F40" s="10">
        <f>F41+F42</f>
        <v>453.7</v>
      </c>
      <c r="G40" s="10">
        <f t="shared" ref="G40" si="35">G41+G42</f>
        <v>368.5</v>
      </c>
      <c r="H40" s="10">
        <f t="shared" ref="H40" si="36">H41+H42</f>
        <v>371</v>
      </c>
      <c r="I40" s="10">
        <f t="shared" ref="I40" si="37">I41+I42</f>
        <v>371</v>
      </c>
      <c r="J40" s="10">
        <f t="shared" ref="J40" si="38">J41+J42</f>
        <v>371</v>
      </c>
      <c r="K40" s="10">
        <f t="shared" ref="K40" si="39">K41+K42</f>
        <v>447.9</v>
      </c>
      <c r="L40" s="10">
        <f t="shared" ref="L40" si="40">L41+L42</f>
        <v>447.9</v>
      </c>
      <c r="M40" s="10">
        <f t="shared" ref="M40" si="41">M41+M42</f>
        <v>2239.5</v>
      </c>
    </row>
    <row r="41" spans="1:13" ht="25.5" x14ac:dyDescent="0.25">
      <c r="A41" s="31"/>
      <c r="B41" s="38"/>
      <c r="C41" s="38"/>
      <c r="D41" s="11" t="s">
        <v>40</v>
      </c>
      <c r="E41" s="10">
        <f t="shared" si="33"/>
        <v>0</v>
      </c>
      <c r="F41" s="10">
        <f>F38</f>
        <v>0</v>
      </c>
      <c r="G41" s="10">
        <f t="shared" ref="G41:M41" si="42">G38</f>
        <v>0</v>
      </c>
      <c r="H41" s="10">
        <f t="shared" si="42"/>
        <v>0</v>
      </c>
      <c r="I41" s="10">
        <f t="shared" si="42"/>
        <v>0</v>
      </c>
      <c r="J41" s="10">
        <f t="shared" si="42"/>
        <v>0</v>
      </c>
      <c r="K41" s="10">
        <f t="shared" si="42"/>
        <v>0</v>
      </c>
      <c r="L41" s="10">
        <f t="shared" si="42"/>
        <v>0</v>
      </c>
      <c r="M41" s="10">
        <f t="shared" si="42"/>
        <v>0</v>
      </c>
    </row>
    <row r="42" spans="1:13" ht="25.5" x14ac:dyDescent="0.25">
      <c r="A42" s="31"/>
      <c r="B42" s="38"/>
      <c r="C42" s="38"/>
      <c r="D42" s="11" t="s">
        <v>22</v>
      </c>
      <c r="E42" s="10">
        <f t="shared" si="33"/>
        <v>5070.5</v>
      </c>
      <c r="F42" s="10">
        <f>F39</f>
        <v>453.7</v>
      </c>
      <c r="G42" s="10">
        <f t="shared" ref="G42:M42" si="43">G39</f>
        <v>368.5</v>
      </c>
      <c r="H42" s="10">
        <f t="shared" si="43"/>
        <v>371</v>
      </c>
      <c r="I42" s="10">
        <f t="shared" si="43"/>
        <v>371</v>
      </c>
      <c r="J42" s="10">
        <f t="shared" si="43"/>
        <v>371</v>
      </c>
      <c r="K42" s="10">
        <f t="shared" si="43"/>
        <v>447.9</v>
      </c>
      <c r="L42" s="10">
        <f t="shared" si="43"/>
        <v>447.9</v>
      </c>
      <c r="M42" s="10">
        <f t="shared" si="43"/>
        <v>2239.5</v>
      </c>
    </row>
    <row r="43" spans="1:13" x14ac:dyDescent="0.25">
      <c r="A43" s="38"/>
      <c r="B43" s="38" t="s">
        <v>27</v>
      </c>
      <c r="C43" s="31"/>
      <c r="D43" s="11" t="s">
        <v>24</v>
      </c>
      <c r="E43" s="10">
        <f t="shared" si="33"/>
        <v>5070.5</v>
      </c>
      <c r="F43" s="10">
        <f>F44+F45</f>
        <v>453.7</v>
      </c>
      <c r="G43" s="10">
        <f t="shared" ref="G43" si="44">G44+G45</f>
        <v>368.5</v>
      </c>
      <c r="H43" s="10">
        <f t="shared" ref="H43" si="45">H44+H45</f>
        <v>371</v>
      </c>
      <c r="I43" s="10">
        <f t="shared" ref="I43" si="46">I44+I45</f>
        <v>371</v>
      </c>
      <c r="J43" s="10">
        <f t="shared" ref="J43" si="47">J44+J45</f>
        <v>371</v>
      </c>
      <c r="K43" s="10">
        <f t="shared" ref="K43" si="48">K44+K45</f>
        <v>447.9</v>
      </c>
      <c r="L43" s="10">
        <f t="shared" ref="L43" si="49">L44+L45</f>
        <v>447.9</v>
      </c>
      <c r="M43" s="10">
        <f t="shared" ref="M43" si="50">M44+M45</f>
        <v>2239.5</v>
      </c>
    </row>
    <row r="44" spans="1:13" ht="25.5" x14ac:dyDescent="0.25">
      <c r="A44" s="38"/>
      <c r="B44" s="38"/>
      <c r="C44" s="31"/>
      <c r="D44" s="11" t="s">
        <v>40</v>
      </c>
      <c r="E44" s="10">
        <f t="shared" si="33"/>
        <v>0</v>
      </c>
      <c r="F44" s="10">
        <f>F41</f>
        <v>0</v>
      </c>
      <c r="G44" s="10">
        <f t="shared" ref="G44:M44" si="51">G41</f>
        <v>0</v>
      </c>
      <c r="H44" s="10">
        <f t="shared" si="51"/>
        <v>0</v>
      </c>
      <c r="I44" s="10">
        <f t="shared" si="51"/>
        <v>0</v>
      </c>
      <c r="J44" s="10">
        <f t="shared" si="51"/>
        <v>0</v>
      </c>
      <c r="K44" s="10">
        <f t="shared" si="51"/>
        <v>0</v>
      </c>
      <c r="L44" s="10">
        <f t="shared" si="51"/>
        <v>0</v>
      </c>
      <c r="M44" s="10">
        <f t="shared" si="51"/>
        <v>0</v>
      </c>
    </row>
    <row r="45" spans="1:13" ht="25.5" x14ac:dyDescent="0.25">
      <c r="A45" s="38"/>
      <c r="B45" s="38"/>
      <c r="C45" s="31"/>
      <c r="D45" s="11" t="s">
        <v>22</v>
      </c>
      <c r="E45" s="10">
        <f t="shared" si="33"/>
        <v>5070.5</v>
      </c>
      <c r="F45" s="10">
        <f>F42</f>
        <v>453.7</v>
      </c>
      <c r="G45" s="10">
        <f t="shared" ref="G45:M45" si="52">G42</f>
        <v>368.5</v>
      </c>
      <c r="H45" s="10">
        <f t="shared" si="52"/>
        <v>371</v>
      </c>
      <c r="I45" s="10">
        <f t="shared" si="52"/>
        <v>371</v>
      </c>
      <c r="J45" s="10">
        <f t="shared" si="52"/>
        <v>371</v>
      </c>
      <c r="K45" s="10">
        <f t="shared" si="52"/>
        <v>447.9</v>
      </c>
      <c r="L45" s="10">
        <f t="shared" si="52"/>
        <v>447.9</v>
      </c>
      <c r="M45" s="10">
        <f t="shared" si="52"/>
        <v>2239.5</v>
      </c>
    </row>
    <row r="46" spans="1:13" x14ac:dyDescent="0.25">
      <c r="A46" s="38"/>
      <c r="B46" s="38" t="s">
        <v>50</v>
      </c>
      <c r="C46" s="31"/>
      <c r="D46" s="11" t="s">
        <v>24</v>
      </c>
      <c r="E46" s="10">
        <f t="shared" si="33"/>
        <v>5070.5</v>
      </c>
      <c r="F46" s="10">
        <f>F47+F48</f>
        <v>453.7</v>
      </c>
      <c r="G46" s="10">
        <f t="shared" ref="G46" si="53">G47+G48</f>
        <v>368.5</v>
      </c>
      <c r="H46" s="10">
        <f t="shared" ref="H46" si="54">H47+H48</f>
        <v>371</v>
      </c>
      <c r="I46" s="10">
        <f t="shared" ref="I46" si="55">I47+I48</f>
        <v>371</v>
      </c>
      <c r="J46" s="10">
        <f t="shared" ref="J46" si="56">J47+J48</f>
        <v>371</v>
      </c>
      <c r="K46" s="10">
        <f t="shared" ref="K46" si="57">K47+K48</f>
        <v>447.9</v>
      </c>
      <c r="L46" s="10">
        <f t="shared" ref="L46" si="58">L47+L48</f>
        <v>447.9</v>
      </c>
      <c r="M46" s="10">
        <f t="shared" ref="M46" si="59">M47+M48</f>
        <v>2239.5</v>
      </c>
    </row>
    <row r="47" spans="1:13" ht="25.5" x14ac:dyDescent="0.25">
      <c r="A47" s="38"/>
      <c r="B47" s="38"/>
      <c r="C47" s="31"/>
      <c r="D47" s="11" t="s">
        <v>40</v>
      </c>
      <c r="E47" s="10">
        <f t="shared" si="33"/>
        <v>0</v>
      </c>
      <c r="F47" s="10">
        <f>F44</f>
        <v>0</v>
      </c>
      <c r="G47" s="10">
        <f t="shared" ref="G47:M47" si="60">G44</f>
        <v>0</v>
      </c>
      <c r="H47" s="10">
        <f t="shared" si="60"/>
        <v>0</v>
      </c>
      <c r="I47" s="10">
        <f t="shared" si="60"/>
        <v>0</v>
      </c>
      <c r="J47" s="10">
        <f t="shared" si="60"/>
        <v>0</v>
      </c>
      <c r="K47" s="10">
        <f t="shared" si="60"/>
        <v>0</v>
      </c>
      <c r="L47" s="10">
        <f t="shared" si="60"/>
        <v>0</v>
      </c>
      <c r="M47" s="10">
        <f t="shared" si="60"/>
        <v>0</v>
      </c>
    </row>
    <row r="48" spans="1:13" ht="25.5" x14ac:dyDescent="0.25">
      <c r="A48" s="38"/>
      <c r="B48" s="38"/>
      <c r="C48" s="31"/>
      <c r="D48" s="11" t="s">
        <v>22</v>
      </c>
      <c r="E48" s="10">
        <f t="shared" si="33"/>
        <v>5070.5</v>
      </c>
      <c r="F48" s="10">
        <f>F45</f>
        <v>453.7</v>
      </c>
      <c r="G48" s="10">
        <f t="shared" ref="G48:M48" si="61">G45</f>
        <v>368.5</v>
      </c>
      <c r="H48" s="10">
        <f t="shared" si="61"/>
        <v>371</v>
      </c>
      <c r="I48" s="10">
        <f t="shared" si="61"/>
        <v>371</v>
      </c>
      <c r="J48" s="10">
        <f t="shared" si="61"/>
        <v>371</v>
      </c>
      <c r="K48" s="10">
        <f t="shared" si="61"/>
        <v>447.9</v>
      </c>
      <c r="L48" s="10">
        <f t="shared" si="61"/>
        <v>447.9</v>
      </c>
      <c r="M48" s="10">
        <f t="shared" si="61"/>
        <v>2239.5</v>
      </c>
    </row>
    <row r="49" spans="1:13" x14ac:dyDescent="0.25">
      <c r="A49" s="38" t="s">
        <v>51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3" x14ac:dyDescent="0.25">
      <c r="A50" s="38" t="s">
        <v>52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13" x14ac:dyDescent="0.25">
      <c r="A51" s="38" t="s">
        <v>53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</row>
    <row r="52" spans="1:13" ht="15" customHeight="1" x14ac:dyDescent="0.25">
      <c r="A52" s="31" t="s">
        <v>29</v>
      </c>
      <c r="B52" s="45" t="s">
        <v>57</v>
      </c>
      <c r="C52" s="49" t="s">
        <v>20</v>
      </c>
      <c r="D52" s="6" t="s">
        <v>21</v>
      </c>
      <c r="E52" s="10">
        <f t="shared" ref="E52:E69" si="62">SUM(F52:M52)</f>
        <v>26745.1</v>
      </c>
      <c r="F52" s="10">
        <f>F53+F54</f>
        <v>2534</v>
      </c>
      <c r="G52" s="10">
        <f t="shared" ref="G52:M52" si="63">G53+G54</f>
        <v>2100</v>
      </c>
      <c r="H52" s="10">
        <f t="shared" si="63"/>
        <v>7404.4</v>
      </c>
      <c r="I52" s="10">
        <f t="shared" si="63"/>
        <v>8066.9</v>
      </c>
      <c r="J52" s="10">
        <f t="shared" si="63"/>
        <v>6639.8</v>
      </c>
      <c r="K52" s="10">
        <f t="shared" si="63"/>
        <v>0</v>
      </c>
      <c r="L52" s="10">
        <f t="shared" si="63"/>
        <v>0</v>
      </c>
      <c r="M52" s="10">
        <f t="shared" si="63"/>
        <v>0</v>
      </c>
    </row>
    <row r="53" spans="1:13" ht="25.5" x14ac:dyDescent="0.25">
      <c r="A53" s="31"/>
      <c r="B53" s="46"/>
      <c r="C53" s="50"/>
      <c r="D53" s="11" t="s">
        <v>40</v>
      </c>
      <c r="E53" s="10">
        <f t="shared" si="62"/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</row>
    <row r="54" spans="1:13" ht="25.5" x14ac:dyDescent="0.25">
      <c r="A54" s="31"/>
      <c r="B54" s="47"/>
      <c r="C54" s="51"/>
      <c r="D54" s="6" t="s">
        <v>22</v>
      </c>
      <c r="E54" s="10">
        <f t="shared" si="62"/>
        <v>26745.1</v>
      </c>
      <c r="F54" s="10">
        <v>2534</v>
      </c>
      <c r="G54" s="10">
        <v>2100</v>
      </c>
      <c r="H54" s="21">
        <v>7404.4</v>
      </c>
      <c r="I54" s="10">
        <v>8066.9</v>
      </c>
      <c r="J54" s="10">
        <v>6639.8</v>
      </c>
      <c r="K54" s="10">
        <v>0</v>
      </c>
      <c r="L54" s="10">
        <v>0</v>
      </c>
      <c r="M54" s="10">
        <v>0</v>
      </c>
    </row>
    <row r="55" spans="1:13" x14ac:dyDescent="0.25">
      <c r="A55" s="31" t="s">
        <v>55</v>
      </c>
      <c r="B55" s="44" t="s">
        <v>58</v>
      </c>
      <c r="C55" s="38" t="s">
        <v>20</v>
      </c>
      <c r="D55" s="11" t="s">
        <v>21</v>
      </c>
      <c r="E55" s="10">
        <f t="shared" si="62"/>
        <v>1635.8999999999999</v>
      </c>
      <c r="F55" s="10">
        <f>F56+F57</f>
        <v>82</v>
      </c>
      <c r="G55" s="10">
        <f t="shared" ref="G55" si="64">G56+G57</f>
        <v>82</v>
      </c>
      <c r="H55" s="21">
        <f t="shared" ref="H55" si="65">H56+H57</f>
        <v>545.29999999999995</v>
      </c>
      <c r="I55" s="10">
        <f t="shared" ref="I55" si="66">I56+I57</f>
        <v>463.3</v>
      </c>
      <c r="J55" s="10">
        <f t="shared" ref="J55" si="67">J56+J57</f>
        <v>463.3</v>
      </c>
      <c r="K55" s="10">
        <f t="shared" ref="K55" si="68">K56+K57</f>
        <v>0</v>
      </c>
      <c r="L55" s="10">
        <f t="shared" ref="L55" si="69">L56+L57</f>
        <v>0</v>
      </c>
      <c r="M55" s="10">
        <f t="shared" ref="M55" si="70">M56+M57</f>
        <v>0</v>
      </c>
    </row>
    <row r="56" spans="1:13" ht="25.5" x14ac:dyDescent="0.25">
      <c r="A56" s="31"/>
      <c r="B56" s="44"/>
      <c r="C56" s="38"/>
      <c r="D56" s="11" t="s">
        <v>40</v>
      </c>
      <c r="E56" s="10">
        <f t="shared" si="62"/>
        <v>0</v>
      </c>
      <c r="F56" s="10">
        <v>0</v>
      </c>
      <c r="G56" s="10">
        <v>0</v>
      </c>
      <c r="H56" s="21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</row>
    <row r="57" spans="1:13" ht="25.5" x14ac:dyDescent="0.25">
      <c r="A57" s="31"/>
      <c r="B57" s="44"/>
      <c r="C57" s="38"/>
      <c r="D57" s="11" t="s">
        <v>22</v>
      </c>
      <c r="E57" s="10">
        <f t="shared" si="62"/>
        <v>1635.8999999999999</v>
      </c>
      <c r="F57" s="10">
        <v>82</v>
      </c>
      <c r="G57" s="10">
        <v>82</v>
      </c>
      <c r="H57" s="21">
        <v>545.29999999999995</v>
      </c>
      <c r="I57" s="10">
        <v>463.3</v>
      </c>
      <c r="J57" s="10">
        <v>463.3</v>
      </c>
      <c r="K57" s="10">
        <v>0</v>
      </c>
      <c r="L57" s="10">
        <v>0</v>
      </c>
      <c r="M57" s="10">
        <v>0</v>
      </c>
    </row>
    <row r="58" spans="1:13" x14ac:dyDescent="0.25">
      <c r="A58" s="31" t="s">
        <v>56</v>
      </c>
      <c r="B58" s="44" t="s">
        <v>59</v>
      </c>
      <c r="C58" s="38" t="s">
        <v>20</v>
      </c>
      <c r="D58" s="11" t="s">
        <v>21</v>
      </c>
      <c r="E58" s="10">
        <f t="shared" si="62"/>
        <v>2203.6999999999998</v>
      </c>
      <c r="F58" s="10">
        <f>F59+F60</f>
        <v>818</v>
      </c>
      <c r="G58" s="10">
        <f t="shared" ref="G58" si="71">G59+G60</f>
        <v>818</v>
      </c>
      <c r="H58" s="21">
        <f t="shared" ref="H58" si="72">H59+H60</f>
        <v>204.5</v>
      </c>
      <c r="I58" s="10">
        <f t="shared" ref="I58" si="73">I59+I60</f>
        <v>363.2</v>
      </c>
      <c r="J58" s="10">
        <f t="shared" ref="J58" si="74">J59+J60</f>
        <v>0</v>
      </c>
      <c r="K58" s="10">
        <f t="shared" ref="K58" si="75">K59+K60</f>
        <v>0</v>
      </c>
      <c r="L58" s="10">
        <f t="shared" ref="L58" si="76">L59+L60</f>
        <v>0</v>
      </c>
      <c r="M58" s="10">
        <f t="shared" ref="M58" si="77">M59+M60</f>
        <v>0</v>
      </c>
    </row>
    <row r="59" spans="1:13" ht="25.5" x14ac:dyDescent="0.25">
      <c r="A59" s="31"/>
      <c r="B59" s="44"/>
      <c r="C59" s="38"/>
      <c r="D59" s="11" t="s">
        <v>40</v>
      </c>
      <c r="E59" s="10">
        <f t="shared" si="62"/>
        <v>0</v>
      </c>
      <c r="F59" s="10">
        <v>0</v>
      </c>
      <c r="G59" s="10">
        <v>0</v>
      </c>
      <c r="H59" s="21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</row>
    <row r="60" spans="1:13" ht="25.5" x14ac:dyDescent="0.25">
      <c r="A60" s="31"/>
      <c r="B60" s="44"/>
      <c r="C60" s="38"/>
      <c r="D60" s="11" t="s">
        <v>22</v>
      </c>
      <c r="E60" s="10">
        <f t="shared" si="62"/>
        <v>2203.6999999999998</v>
      </c>
      <c r="F60" s="10">
        <v>818</v>
      </c>
      <c r="G60" s="10">
        <v>818</v>
      </c>
      <c r="H60" s="21">
        <v>204.5</v>
      </c>
      <c r="I60" s="10">
        <v>363.2</v>
      </c>
      <c r="J60" s="10">
        <v>0</v>
      </c>
      <c r="K60" s="10">
        <v>0</v>
      </c>
      <c r="L60" s="10">
        <v>0</v>
      </c>
      <c r="M60" s="10">
        <v>0</v>
      </c>
    </row>
    <row r="61" spans="1:13" ht="15" customHeight="1" x14ac:dyDescent="0.25">
      <c r="A61" s="31"/>
      <c r="B61" s="38" t="s">
        <v>30</v>
      </c>
      <c r="C61" s="38"/>
      <c r="D61" s="11" t="s">
        <v>21</v>
      </c>
      <c r="E61" s="10">
        <f t="shared" si="62"/>
        <v>30584.699999999997</v>
      </c>
      <c r="F61" s="10">
        <f>F62+F63</f>
        <v>3434</v>
      </c>
      <c r="G61" s="10">
        <f t="shared" ref="G61" si="78">G62+G63</f>
        <v>3000</v>
      </c>
      <c r="H61" s="10">
        <f t="shared" ref="H61" si="79">H62+H63</f>
        <v>8154.2</v>
      </c>
      <c r="I61" s="10">
        <f t="shared" ref="I61" si="80">I62+I63</f>
        <v>8893.4</v>
      </c>
      <c r="J61" s="10">
        <f t="shared" ref="J61" si="81">J62+J63</f>
        <v>7103.1</v>
      </c>
      <c r="K61" s="10">
        <f t="shared" ref="K61" si="82">K62+K63</f>
        <v>0</v>
      </c>
      <c r="L61" s="10">
        <f t="shared" ref="L61" si="83">L62+L63</f>
        <v>0</v>
      </c>
      <c r="M61" s="10">
        <f t="shared" ref="M61" si="84">M62+M63</f>
        <v>0</v>
      </c>
    </row>
    <row r="62" spans="1:13" ht="25.5" x14ac:dyDescent="0.25">
      <c r="A62" s="31"/>
      <c r="B62" s="38"/>
      <c r="C62" s="38"/>
      <c r="D62" s="11" t="s">
        <v>40</v>
      </c>
      <c r="E62" s="10">
        <f t="shared" si="62"/>
        <v>0</v>
      </c>
      <c r="F62" s="10">
        <f>F53+F56+F59</f>
        <v>0</v>
      </c>
      <c r="G62" s="10">
        <f t="shared" ref="G62:M62" si="85">G53+G56+G59</f>
        <v>0</v>
      </c>
      <c r="H62" s="10">
        <f t="shared" si="85"/>
        <v>0</v>
      </c>
      <c r="I62" s="10">
        <f t="shared" si="85"/>
        <v>0</v>
      </c>
      <c r="J62" s="10">
        <f t="shared" si="85"/>
        <v>0</v>
      </c>
      <c r="K62" s="10">
        <f t="shared" si="85"/>
        <v>0</v>
      </c>
      <c r="L62" s="10">
        <f t="shared" si="85"/>
        <v>0</v>
      </c>
      <c r="M62" s="10">
        <f t="shared" si="85"/>
        <v>0</v>
      </c>
    </row>
    <row r="63" spans="1:13" ht="25.5" x14ac:dyDescent="0.25">
      <c r="A63" s="31"/>
      <c r="B63" s="38"/>
      <c r="C63" s="38"/>
      <c r="D63" s="11" t="s">
        <v>22</v>
      </c>
      <c r="E63" s="10">
        <f t="shared" si="62"/>
        <v>30584.699999999997</v>
      </c>
      <c r="F63" s="10">
        <f>F54+F57+F60</f>
        <v>3434</v>
      </c>
      <c r="G63" s="10">
        <f t="shared" ref="G63:M63" si="86">G54+G57+G60</f>
        <v>3000</v>
      </c>
      <c r="H63" s="10">
        <f t="shared" si="86"/>
        <v>8154.2</v>
      </c>
      <c r="I63" s="10">
        <f t="shared" si="86"/>
        <v>8893.4</v>
      </c>
      <c r="J63" s="10">
        <f t="shared" si="86"/>
        <v>7103.1</v>
      </c>
      <c r="K63" s="10">
        <f t="shared" si="86"/>
        <v>0</v>
      </c>
      <c r="L63" s="10">
        <f t="shared" si="86"/>
        <v>0</v>
      </c>
      <c r="M63" s="10">
        <f t="shared" si="86"/>
        <v>0</v>
      </c>
    </row>
    <row r="64" spans="1:13" x14ac:dyDescent="0.25">
      <c r="A64" s="38"/>
      <c r="B64" s="38" t="s">
        <v>31</v>
      </c>
      <c r="C64" s="31"/>
      <c r="D64" s="6" t="s">
        <v>21</v>
      </c>
      <c r="E64" s="10">
        <f t="shared" si="62"/>
        <v>30584.699999999997</v>
      </c>
      <c r="F64" s="10">
        <f>F65+F66</f>
        <v>3434</v>
      </c>
      <c r="G64" s="10">
        <f t="shared" ref="G64" si="87">G65+G66</f>
        <v>3000</v>
      </c>
      <c r="H64" s="10">
        <f t="shared" ref="H64" si="88">H65+H66</f>
        <v>8154.2</v>
      </c>
      <c r="I64" s="10">
        <f t="shared" ref="I64" si="89">I65+I66</f>
        <v>8893.4</v>
      </c>
      <c r="J64" s="10">
        <f t="shared" ref="J64" si="90">J65+J66</f>
        <v>7103.1</v>
      </c>
      <c r="K64" s="10">
        <f t="shared" ref="K64" si="91">K65+K66</f>
        <v>0</v>
      </c>
      <c r="L64" s="10">
        <f t="shared" ref="L64" si="92">L65+L66</f>
        <v>0</v>
      </c>
      <c r="M64" s="10">
        <f t="shared" ref="M64" si="93">M65+M66</f>
        <v>0</v>
      </c>
    </row>
    <row r="65" spans="1:13" x14ac:dyDescent="0.25">
      <c r="A65" s="38"/>
      <c r="B65" s="38"/>
      <c r="C65" s="31"/>
      <c r="D65" s="11"/>
      <c r="E65" s="10">
        <f t="shared" si="62"/>
        <v>0</v>
      </c>
      <c r="F65" s="10">
        <f>F62</f>
        <v>0</v>
      </c>
      <c r="G65" s="10">
        <f t="shared" ref="G65:M65" si="94">G62</f>
        <v>0</v>
      </c>
      <c r="H65" s="10">
        <f t="shared" si="94"/>
        <v>0</v>
      </c>
      <c r="I65" s="10">
        <f t="shared" si="94"/>
        <v>0</v>
      </c>
      <c r="J65" s="10">
        <f t="shared" si="94"/>
        <v>0</v>
      </c>
      <c r="K65" s="10">
        <f t="shared" si="94"/>
        <v>0</v>
      </c>
      <c r="L65" s="10">
        <f t="shared" si="94"/>
        <v>0</v>
      </c>
      <c r="M65" s="10">
        <f t="shared" si="94"/>
        <v>0</v>
      </c>
    </row>
    <row r="66" spans="1:13" ht="25.5" x14ac:dyDescent="0.25">
      <c r="A66" s="38"/>
      <c r="B66" s="38"/>
      <c r="C66" s="31"/>
      <c r="D66" s="6" t="s">
        <v>22</v>
      </c>
      <c r="E66" s="10">
        <f t="shared" si="62"/>
        <v>30584.699999999997</v>
      </c>
      <c r="F66" s="10">
        <f>F63</f>
        <v>3434</v>
      </c>
      <c r="G66" s="10">
        <f t="shared" ref="G66:M66" si="95">G63</f>
        <v>3000</v>
      </c>
      <c r="H66" s="10">
        <f t="shared" si="95"/>
        <v>8154.2</v>
      </c>
      <c r="I66" s="10">
        <f t="shared" si="95"/>
        <v>8893.4</v>
      </c>
      <c r="J66" s="10">
        <f t="shared" si="95"/>
        <v>7103.1</v>
      </c>
      <c r="K66" s="10">
        <f t="shared" si="95"/>
        <v>0</v>
      </c>
      <c r="L66" s="10">
        <f t="shared" si="95"/>
        <v>0</v>
      </c>
      <c r="M66" s="10">
        <f t="shared" si="95"/>
        <v>0</v>
      </c>
    </row>
    <row r="67" spans="1:13" x14ac:dyDescent="0.25">
      <c r="A67" s="38"/>
      <c r="B67" s="38" t="s">
        <v>54</v>
      </c>
      <c r="C67" s="31"/>
      <c r="D67" s="6" t="s">
        <v>21</v>
      </c>
      <c r="E67" s="10">
        <f t="shared" si="62"/>
        <v>30584.699999999997</v>
      </c>
      <c r="F67" s="10">
        <f>F68+F69</f>
        <v>3434</v>
      </c>
      <c r="G67" s="10">
        <f t="shared" ref="G67" si="96">G68+G69</f>
        <v>3000</v>
      </c>
      <c r="H67" s="10">
        <f t="shared" ref="H67" si="97">H68+H69</f>
        <v>8154.2</v>
      </c>
      <c r="I67" s="10">
        <f t="shared" ref="I67" si="98">I68+I69</f>
        <v>8893.4</v>
      </c>
      <c r="J67" s="10">
        <f t="shared" ref="J67" si="99">J68+J69</f>
        <v>7103.1</v>
      </c>
      <c r="K67" s="10">
        <f t="shared" ref="K67" si="100">K68+K69</f>
        <v>0</v>
      </c>
      <c r="L67" s="10">
        <f t="shared" ref="L67" si="101">L68+L69</f>
        <v>0</v>
      </c>
      <c r="M67" s="10">
        <f t="shared" ref="M67" si="102">M68+M69</f>
        <v>0</v>
      </c>
    </row>
    <row r="68" spans="1:13" x14ac:dyDescent="0.25">
      <c r="A68" s="38"/>
      <c r="B68" s="38"/>
      <c r="C68" s="31"/>
      <c r="D68" s="11"/>
      <c r="E68" s="10">
        <f t="shared" si="62"/>
        <v>0</v>
      </c>
      <c r="F68" s="10">
        <f>F65</f>
        <v>0</v>
      </c>
      <c r="G68" s="10">
        <f t="shared" ref="G68:M68" si="103">G65</f>
        <v>0</v>
      </c>
      <c r="H68" s="10">
        <f t="shared" si="103"/>
        <v>0</v>
      </c>
      <c r="I68" s="10">
        <f t="shared" si="103"/>
        <v>0</v>
      </c>
      <c r="J68" s="10">
        <f t="shared" si="103"/>
        <v>0</v>
      </c>
      <c r="K68" s="10">
        <f t="shared" si="103"/>
        <v>0</v>
      </c>
      <c r="L68" s="10">
        <f t="shared" si="103"/>
        <v>0</v>
      </c>
      <c r="M68" s="10">
        <f t="shared" si="103"/>
        <v>0</v>
      </c>
    </row>
    <row r="69" spans="1:13" ht="25.5" x14ac:dyDescent="0.25">
      <c r="A69" s="38"/>
      <c r="B69" s="38"/>
      <c r="C69" s="31"/>
      <c r="D69" s="6" t="s">
        <v>22</v>
      </c>
      <c r="E69" s="10">
        <f t="shared" si="62"/>
        <v>30584.699999999997</v>
      </c>
      <c r="F69" s="10">
        <f>F66</f>
        <v>3434</v>
      </c>
      <c r="G69" s="10">
        <f t="shared" ref="G69:M69" si="104">G66</f>
        <v>3000</v>
      </c>
      <c r="H69" s="10">
        <f t="shared" si="104"/>
        <v>8154.2</v>
      </c>
      <c r="I69" s="10">
        <f t="shared" si="104"/>
        <v>8893.4</v>
      </c>
      <c r="J69" s="10">
        <f t="shared" si="104"/>
        <v>7103.1</v>
      </c>
      <c r="K69" s="10">
        <f t="shared" si="104"/>
        <v>0</v>
      </c>
      <c r="L69" s="10">
        <f t="shared" si="104"/>
        <v>0</v>
      </c>
      <c r="M69" s="10">
        <f t="shared" si="104"/>
        <v>0</v>
      </c>
    </row>
    <row r="70" spans="1:13" x14ac:dyDescent="0.25">
      <c r="A70" s="38" t="s">
        <v>60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</row>
    <row r="71" spans="1:13" x14ac:dyDescent="0.25">
      <c r="A71" s="44" t="s">
        <v>69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</row>
    <row r="72" spans="1:13" x14ac:dyDescent="0.25">
      <c r="A72" s="42" t="s">
        <v>68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</row>
    <row r="73" spans="1:13" x14ac:dyDescent="0.25">
      <c r="A73" s="31" t="s">
        <v>32</v>
      </c>
      <c r="B73" s="38" t="s">
        <v>61</v>
      </c>
      <c r="C73" s="38" t="s">
        <v>20</v>
      </c>
      <c r="D73" s="11" t="s">
        <v>21</v>
      </c>
      <c r="E73" s="10">
        <f t="shared" ref="E73:E87" si="105">SUM(F73:M73)</f>
        <v>7406.9</v>
      </c>
      <c r="F73" s="10">
        <f>F74+F75</f>
        <v>536.70000000000005</v>
      </c>
      <c r="G73" s="10">
        <f t="shared" ref="G73" si="106">G74+G75</f>
        <v>505.7</v>
      </c>
      <c r="H73" s="10">
        <f t="shared" ref="H73" si="107">H74+H75</f>
        <v>785.2</v>
      </c>
      <c r="I73" s="10">
        <f t="shared" ref="I73" si="108">I74+I75</f>
        <v>711.3</v>
      </c>
      <c r="J73" s="10">
        <f t="shared" ref="J73" si="109">J74+J75</f>
        <v>740.1</v>
      </c>
      <c r="K73" s="10">
        <f t="shared" ref="K73" si="110">K74+K75</f>
        <v>589.70000000000005</v>
      </c>
      <c r="L73" s="10">
        <f t="shared" ref="L73" si="111">L74+L75</f>
        <v>589.70000000000005</v>
      </c>
      <c r="M73" s="10">
        <f t="shared" ref="M73" si="112">M74+M75</f>
        <v>2948.5</v>
      </c>
    </row>
    <row r="74" spans="1:13" ht="25.5" x14ac:dyDescent="0.25">
      <c r="A74" s="31"/>
      <c r="B74" s="38"/>
      <c r="C74" s="38"/>
      <c r="D74" s="11" t="s">
        <v>40</v>
      </c>
      <c r="E74" s="10">
        <f t="shared" si="105"/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</row>
    <row r="75" spans="1:13" ht="25.5" x14ac:dyDescent="0.25">
      <c r="A75" s="31"/>
      <c r="B75" s="38"/>
      <c r="C75" s="38"/>
      <c r="D75" s="11" t="s">
        <v>22</v>
      </c>
      <c r="E75" s="10">
        <f t="shared" si="105"/>
        <v>7406.9</v>
      </c>
      <c r="F75" s="10">
        <v>536.70000000000005</v>
      </c>
      <c r="G75" s="10">
        <v>505.7</v>
      </c>
      <c r="H75" s="21">
        <v>785.2</v>
      </c>
      <c r="I75" s="10">
        <v>711.3</v>
      </c>
      <c r="J75" s="10">
        <v>740.1</v>
      </c>
      <c r="K75" s="10">
        <v>589.70000000000005</v>
      </c>
      <c r="L75" s="10">
        <v>589.70000000000005</v>
      </c>
      <c r="M75" s="10">
        <v>2948.5</v>
      </c>
    </row>
    <row r="76" spans="1:13" x14ac:dyDescent="0.25">
      <c r="A76" s="31" t="s">
        <v>74</v>
      </c>
      <c r="B76" s="38" t="s">
        <v>75</v>
      </c>
      <c r="C76" s="38" t="s">
        <v>20</v>
      </c>
      <c r="D76" s="14" t="s">
        <v>21</v>
      </c>
      <c r="E76" s="10">
        <f t="shared" si="105"/>
        <v>2874.9</v>
      </c>
      <c r="F76" s="10">
        <f>F77+F78</f>
        <v>504.9</v>
      </c>
      <c r="G76" s="10">
        <f t="shared" ref="G76:M76" si="113">G77+G78</f>
        <v>600</v>
      </c>
      <c r="H76" s="10">
        <f t="shared" si="113"/>
        <v>600</v>
      </c>
      <c r="I76" s="10">
        <f t="shared" si="113"/>
        <v>570</v>
      </c>
      <c r="J76" s="10">
        <f t="shared" si="113"/>
        <v>600</v>
      </c>
      <c r="K76" s="10">
        <f t="shared" si="113"/>
        <v>0</v>
      </c>
      <c r="L76" s="10">
        <f t="shared" si="113"/>
        <v>0</v>
      </c>
      <c r="M76" s="10">
        <f t="shared" si="113"/>
        <v>0</v>
      </c>
    </row>
    <row r="77" spans="1:13" ht="25.5" x14ac:dyDescent="0.25">
      <c r="A77" s="31"/>
      <c r="B77" s="38"/>
      <c r="C77" s="38"/>
      <c r="D77" s="14" t="s">
        <v>40</v>
      </c>
      <c r="E77" s="10">
        <f t="shared" si="105"/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</row>
    <row r="78" spans="1:13" ht="25.5" x14ac:dyDescent="0.25">
      <c r="A78" s="31"/>
      <c r="B78" s="38"/>
      <c r="C78" s="38"/>
      <c r="D78" s="14" t="s">
        <v>22</v>
      </c>
      <c r="E78" s="10">
        <f t="shared" si="105"/>
        <v>2874.9</v>
      </c>
      <c r="F78" s="10">
        <v>504.9</v>
      </c>
      <c r="G78" s="10">
        <v>600</v>
      </c>
      <c r="H78" s="10">
        <v>600</v>
      </c>
      <c r="I78" s="10">
        <v>570</v>
      </c>
      <c r="J78" s="10">
        <v>600</v>
      </c>
      <c r="K78" s="10">
        <v>0</v>
      </c>
      <c r="L78" s="10">
        <v>0</v>
      </c>
      <c r="M78" s="10">
        <v>0</v>
      </c>
    </row>
    <row r="79" spans="1:13" x14ac:dyDescent="0.25">
      <c r="A79" s="31" t="s">
        <v>79</v>
      </c>
      <c r="B79" s="38" t="s">
        <v>80</v>
      </c>
      <c r="C79" s="38" t="s">
        <v>20</v>
      </c>
      <c r="D79" s="16" t="s">
        <v>21</v>
      </c>
      <c r="E79" s="10">
        <f t="shared" si="105"/>
        <v>166</v>
      </c>
      <c r="F79" s="10">
        <f>F80+F81</f>
        <v>166</v>
      </c>
      <c r="G79" s="10">
        <f t="shared" ref="G79:M79" si="114">G80+G81</f>
        <v>0</v>
      </c>
      <c r="H79" s="10">
        <f t="shared" si="114"/>
        <v>0</v>
      </c>
      <c r="I79" s="10">
        <f t="shared" si="114"/>
        <v>0</v>
      </c>
      <c r="J79" s="10">
        <f t="shared" si="114"/>
        <v>0</v>
      </c>
      <c r="K79" s="10">
        <f t="shared" si="114"/>
        <v>0</v>
      </c>
      <c r="L79" s="10">
        <f t="shared" si="114"/>
        <v>0</v>
      </c>
      <c r="M79" s="10">
        <f t="shared" si="114"/>
        <v>0</v>
      </c>
    </row>
    <row r="80" spans="1:13" ht="25.5" x14ac:dyDescent="0.25">
      <c r="A80" s="31"/>
      <c r="B80" s="38"/>
      <c r="C80" s="38"/>
      <c r="D80" s="16" t="s">
        <v>40</v>
      </c>
      <c r="E80" s="10">
        <f t="shared" si="105"/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</row>
    <row r="81" spans="1:13" ht="25.5" x14ac:dyDescent="0.25">
      <c r="A81" s="31"/>
      <c r="B81" s="38"/>
      <c r="C81" s="38"/>
      <c r="D81" s="16" t="s">
        <v>22</v>
      </c>
      <c r="E81" s="10">
        <f t="shared" si="105"/>
        <v>166</v>
      </c>
      <c r="F81" s="10">
        <v>166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</row>
    <row r="82" spans="1:13" x14ac:dyDescent="0.25">
      <c r="A82" s="38"/>
      <c r="B82" s="38" t="s">
        <v>33</v>
      </c>
      <c r="C82" s="31"/>
      <c r="D82" s="11" t="s">
        <v>21</v>
      </c>
      <c r="E82" s="10">
        <f t="shared" si="105"/>
        <v>10447.799999999999</v>
      </c>
      <c r="F82" s="10">
        <f>F84</f>
        <v>1207.5999999999999</v>
      </c>
      <c r="G82" s="10">
        <f t="shared" ref="G82" si="115">G84</f>
        <v>1105.7</v>
      </c>
      <c r="H82" s="10">
        <f t="shared" ref="H82" si="116">H84</f>
        <v>1385.2</v>
      </c>
      <c r="I82" s="10">
        <f t="shared" ref="I82" si="117">I84</f>
        <v>1281.3</v>
      </c>
      <c r="J82" s="10">
        <f t="shared" ref="J82" si="118">J84</f>
        <v>1340.1</v>
      </c>
      <c r="K82" s="10">
        <f t="shared" ref="K82" si="119">K84</f>
        <v>589.70000000000005</v>
      </c>
      <c r="L82" s="10">
        <f t="shared" ref="L82" si="120">L84</f>
        <v>589.70000000000005</v>
      </c>
      <c r="M82" s="10">
        <f t="shared" ref="M82" si="121">M84</f>
        <v>2948.5</v>
      </c>
    </row>
    <row r="83" spans="1:13" ht="25.5" x14ac:dyDescent="0.25">
      <c r="A83" s="38"/>
      <c r="B83" s="38"/>
      <c r="C83" s="31"/>
      <c r="D83" s="11" t="s">
        <v>40</v>
      </c>
      <c r="E83" s="10">
        <f t="shared" si="105"/>
        <v>0</v>
      </c>
      <c r="F83" s="10">
        <f>F74+F77+F80</f>
        <v>0</v>
      </c>
      <c r="G83" s="10">
        <f t="shared" ref="G83:M83" si="122">G74+G77+G80</f>
        <v>0</v>
      </c>
      <c r="H83" s="10">
        <f t="shared" si="122"/>
        <v>0</v>
      </c>
      <c r="I83" s="10">
        <f t="shared" si="122"/>
        <v>0</v>
      </c>
      <c r="J83" s="10">
        <f t="shared" si="122"/>
        <v>0</v>
      </c>
      <c r="K83" s="10">
        <f t="shared" si="122"/>
        <v>0</v>
      </c>
      <c r="L83" s="10">
        <f t="shared" si="122"/>
        <v>0</v>
      </c>
      <c r="M83" s="10">
        <f t="shared" si="122"/>
        <v>0</v>
      </c>
    </row>
    <row r="84" spans="1:13" ht="25.5" x14ac:dyDescent="0.25">
      <c r="A84" s="38"/>
      <c r="B84" s="38"/>
      <c r="C84" s="31"/>
      <c r="D84" s="11" t="s">
        <v>22</v>
      </c>
      <c r="E84" s="10">
        <f t="shared" si="105"/>
        <v>10447.799999999999</v>
      </c>
      <c r="F84" s="10">
        <f>F75+F78+F81</f>
        <v>1207.5999999999999</v>
      </c>
      <c r="G84" s="10">
        <f t="shared" ref="G84:M84" si="123">G75+G78+G81</f>
        <v>1105.7</v>
      </c>
      <c r="H84" s="10">
        <f t="shared" si="123"/>
        <v>1385.2</v>
      </c>
      <c r="I84" s="10">
        <f t="shared" si="123"/>
        <v>1281.3</v>
      </c>
      <c r="J84" s="10">
        <f t="shared" si="123"/>
        <v>1340.1</v>
      </c>
      <c r="K84" s="10">
        <f t="shared" si="123"/>
        <v>589.70000000000005</v>
      </c>
      <c r="L84" s="10">
        <f t="shared" si="123"/>
        <v>589.70000000000005</v>
      </c>
      <c r="M84" s="10">
        <f t="shared" si="123"/>
        <v>2948.5</v>
      </c>
    </row>
    <row r="85" spans="1:13" x14ac:dyDescent="0.25">
      <c r="A85" s="38"/>
      <c r="B85" s="38" t="s">
        <v>34</v>
      </c>
      <c r="C85" s="39"/>
      <c r="D85" s="11" t="s">
        <v>21</v>
      </c>
      <c r="E85" s="10">
        <f t="shared" si="105"/>
        <v>10447.799999999999</v>
      </c>
      <c r="F85" s="10">
        <f>F87</f>
        <v>1207.5999999999999</v>
      </c>
      <c r="G85" s="10">
        <f t="shared" ref="G85" si="124">G87</f>
        <v>1105.7</v>
      </c>
      <c r="H85" s="10">
        <f t="shared" ref="H85" si="125">H87</f>
        <v>1385.2</v>
      </c>
      <c r="I85" s="10">
        <f t="shared" ref="I85" si="126">I87</f>
        <v>1281.3</v>
      </c>
      <c r="J85" s="10">
        <f t="shared" ref="J85" si="127">J87</f>
        <v>1340.1</v>
      </c>
      <c r="K85" s="10">
        <f t="shared" ref="K85" si="128">K87</f>
        <v>589.70000000000005</v>
      </c>
      <c r="L85" s="10">
        <f t="shared" ref="L85" si="129">L87</f>
        <v>589.70000000000005</v>
      </c>
      <c r="M85" s="10">
        <f t="shared" ref="M85" si="130">M87</f>
        <v>2948.5</v>
      </c>
    </row>
    <row r="86" spans="1:13" ht="25.5" x14ac:dyDescent="0.25">
      <c r="A86" s="38"/>
      <c r="B86" s="38"/>
      <c r="C86" s="40"/>
      <c r="D86" s="11" t="s">
        <v>40</v>
      </c>
      <c r="E86" s="10">
        <f t="shared" si="105"/>
        <v>0</v>
      </c>
      <c r="F86" s="10">
        <f>F83</f>
        <v>0</v>
      </c>
      <c r="G86" s="10">
        <f t="shared" ref="G86:M86" si="131">G83</f>
        <v>0</v>
      </c>
      <c r="H86" s="10">
        <f t="shared" si="131"/>
        <v>0</v>
      </c>
      <c r="I86" s="10">
        <f t="shared" si="131"/>
        <v>0</v>
      </c>
      <c r="J86" s="10">
        <f t="shared" si="131"/>
        <v>0</v>
      </c>
      <c r="K86" s="10">
        <f t="shared" si="131"/>
        <v>0</v>
      </c>
      <c r="L86" s="10">
        <f t="shared" si="131"/>
        <v>0</v>
      </c>
      <c r="M86" s="10">
        <f t="shared" si="131"/>
        <v>0</v>
      </c>
    </row>
    <row r="87" spans="1:13" ht="25.5" x14ac:dyDescent="0.25">
      <c r="A87" s="38"/>
      <c r="B87" s="38"/>
      <c r="C87" s="41"/>
      <c r="D87" s="11" t="s">
        <v>22</v>
      </c>
      <c r="E87" s="10">
        <f t="shared" si="105"/>
        <v>10447.799999999999</v>
      </c>
      <c r="F87" s="10">
        <f>F84</f>
        <v>1207.5999999999999</v>
      </c>
      <c r="G87" s="10">
        <f t="shared" ref="G87:M87" si="132">G84</f>
        <v>1105.7</v>
      </c>
      <c r="H87" s="10">
        <f t="shared" si="132"/>
        <v>1385.2</v>
      </c>
      <c r="I87" s="10">
        <f t="shared" si="132"/>
        <v>1281.3</v>
      </c>
      <c r="J87" s="10">
        <f t="shared" si="132"/>
        <v>1340.1</v>
      </c>
      <c r="K87" s="10">
        <f t="shared" si="132"/>
        <v>589.70000000000005</v>
      </c>
      <c r="L87" s="10">
        <f t="shared" si="132"/>
        <v>589.70000000000005</v>
      </c>
      <c r="M87" s="10">
        <f t="shared" si="132"/>
        <v>2948.5</v>
      </c>
    </row>
    <row r="88" spans="1:13" x14ac:dyDescent="0.25">
      <c r="A88" s="42" t="s">
        <v>65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</row>
    <row r="89" spans="1:13" x14ac:dyDescent="0.25">
      <c r="A89" s="44" t="s">
        <v>66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</row>
    <row r="90" spans="1:13" x14ac:dyDescent="0.25">
      <c r="A90" s="31" t="s">
        <v>88</v>
      </c>
      <c r="B90" s="38" t="s">
        <v>67</v>
      </c>
      <c r="C90" s="38" t="s">
        <v>20</v>
      </c>
      <c r="D90" s="11" t="s">
        <v>21</v>
      </c>
      <c r="E90" s="10">
        <f t="shared" ref="E90:E117" si="133">SUM(F90:M90)</f>
        <v>161</v>
      </c>
      <c r="F90" s="10">
        <f>F91+F92</f>
        <v>0</v>
      </c>
      <c r="G90" s="10">
        <f t="shared" ref="G90" si="134">G91+G92</f>
        <v>0</v>
      </c>
      <c r="H90" s="10">
        <f t="shared" ref="H90" si="135">H91+H92</f>
        <v>61</v>
      </c>
      <c r="I90" s="10">
        <f t="shared" ref="I90" si="136">I91+I92</f>
        <v>50</v>
      </c>
      <c r="J90" s="10">
        <f t="shared" ref="J90" si="137">J91+J92</f>
        <v>50</v>
      </c>
      <c r="K90" s="10">
        <f t="shared" ref="K90" si="138">K91+K92</f>
        <v>0</v>
      </c>
      <c r="L90" s="10">
        <f t="shared" ref="L90" si="139">L91+L92</f>
        <v>0</v>
      </c>
      <c r="M90" s="10">
        <f t="shared" ref="M90" si="140">M91+M92</f>
        <v>0</v>
      </c>
    </row>
    <row r="91" spans="1:13" ht="25.5" x14ac:dyDescent="0.25">
      <c r="A91" s="31"/>
      <c r="B91" s="38"/>
      <c r="C91" s="38"/>
      <c r="D91" s="11" t="s">
        <v>40</v>
      </c>
      <c r="E91" s="10">
        <f t="shared" si="133"/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</row>
    <row r="92" spans="1:13" ht="25.5" x14ac:dyDescent="0.25">
      <c r="A92" s="31"/>
      <c r="B92" s="38"/>
      <c r="C92" s="38"/>
      <c r="D92" s="11" t="s">
        <v>22</v>
      </c>
      <c r="E92" s="10">
        <f t="shared" si="133"/>
        <v>161</v>
      </c>
      <c r="F92" s="10">
        <v>0</v>
      </c>
      <c r="G92" s="10">
        <v>0</v>
      </c>
      <c r="H92" s="21">
        <v>61</v>
      </c>
      <c r="I92" s="10">
        <v>50</v>
      </c>
      <c r="J92" s="10">
        <v>50</v>
      </c>
      <c r="K92" s="10">
        <v>0</v>
      </c>
      <c r="L92" s="10">
        <v>0</v>
      </c>
      <c r="M92" s="10">
        <v>0</v>
      </c>
    </row>
    <row r="93" spans="1:13" x14ac:dyDescent="0.25">
      <c r="A93" s="31" t="s">
        <v>89</v>
      </c>
      <c r="B93" s="38" t="s">
        <v>81</v>
      </c>
      <c r="C93" s="38" t="s">
        <v>20</v>
      </c>
      <c r="D93" s="16" t="s">
        <v>21</v>
      </c>
      <c r="E93" s="10">
        <f t="shared" si="133"/>
        <v>760</v>
      </c>
      <c r="F93" s="10">
        <f>F94+F95</f>
        <v>0</v>
      </c>
      <c r="G93" s="10">
        <f t="shared" ref="G93:M93" si="141">G94+G95</f>
        <v>760</v>
      </c>
      <c r="H93" s="21">
        <f t="shared" si="141"/>
        <v>0</v>
      </c>
      <c r="I93" s="10">
        <f t="shared" si="141"/>
        <v>0</v>
      </c>
      <c r="J93" s="10">
        <f t="shared" si="141"/>
        <v>0</v>
      </c>
      <c r="K93" s="10">
        <f t="shared" si="141"/>
        <v>0</v>
      </c>
      <c r="L93" s="10">
        <f t="shared" si="141"/>
        <v>0</v>
      </c>
      <c r="M93" s="10">
        <f t="shared" si="141"/>
        <v>0</v>
      </c>
    </row>
    <row r="94" spans="1:13" ht="25.5" x14ac:dyDescent="0.25">
      <c r="A94" s="31"/>
      <c r="B94" s="38"/>
      <c r="C94" s="38"/>
      <c r="D94" s="16" t="s">
        <v>40</v>
      </c>
      <c r="E94" s="10">
        <f t="shared" si="133"/>
        <v>0</v>
      </c>
      <c r="F94" s="10">
        <v>0</v>
      </c>
      <c r="G94" s="10">
        <v>0</v>
      </c>
      <c r="H94" s="21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</row>
    <row r="95" spans="1:13" ht="25.5" x14ac:dyDescent="0.25">
      <c r="A95" s="31"/>
      <c r="B95" s="38"/>
      <c r="C95" s="38"/>
      <c r="D95" s="16" t="s">
        <v>22</v>
      </c>
      <c r="E95" s="10">
        <f t="shared" si="133"/>
        <v>760</v>
      </c>
      <c r="F95" s="10">
        <v>0</v>
      </c>
      <c r="G95" s="10">
        <v>760</v>
      </c>
      <c r="H95" s="21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</row>
    <row r="96" spans="1:13" x14ac:dyDescent="0.25">
      <c r="A96" s="31" t="s">
        <v>90</v>
      </c>
      <c r="B96" s="48" t="s">
        <v>86</v>
      </c>
      <c r="C96" s="38" t="s">
        <v>20</v>
      </c>
      <c r="D96" s="17" t="s">
        <v>21</v>
      </c>
      <c r="E96" s="10">
        <f t="shared" ref="E96:E104" si="142">SUM(F96:M96)</f>
        <v>53</v>
      </c>
      <c r="F96" s="10">
        <f>F97+F98</f>
        <v>0</v>
      </c>
      <c r="G96" s="10">
        <f t="shared" ref="G96:M96" si="143">G97+G98</f>
        <v>0</v>
      </c>
      <c r="H96" s="21">
        <f t="shared" si="143"/>
        <v>53</v>
      </c>
      <c r="I96" s="10">
        <f t="shared" si="143"/>
        <v>0</v>
      </c>
      <c r="J96" s="10">
        <f t="shared" si="143"/>
        <v>0</v>
      </c>
      <c r="K96" s="10">
        <f t="shared" si="143"/>
        <v>0</v>
      </c>
      <c r="L96" s="10">
        <f t="shared" si="143"/>
        <v>0</v>
      </c>
      <c r="M96" s="10">
        <f t="shared" si="143"/>
        <v>0</v>
      </c>
    </row>
    <row r="97" spans="1:13" ht="25.5" x14ac:dyDescent="0.25">
      <c r="A97" s="31"/>
      <c r="B97" s="48"/>
      <c r="C97" s="38"/>
      <c r="D97" s="17" t="s">
        <v>40</v>
      </c>
      <c r="E97" s="10">
        <f t="shared" si="142"/>
        <v>0</v>
      </c>
      <c r="F97" s="10">
        <v>0</v>
      </c>
      <c r="G97" s="10">
        <v>0</v>
      </c>
      <c r="H97" s="21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</row>
    <row r="98" spans="1:13" ht="25.5" x14ac:dyDescent="0.25">
      <c r="A98" s="31"/>
      <c r="B98" s="48"/>
      <c r="C98" s="38"/>
      <c r="D98" s="17" t="s">
        <v>22</v>
      </c>
      <c r="E98" s="10">
        <f t="shared" si="142"/>
        <v>53</v>
      </c>
      <c r="F98" s="10">
        <v>0</v>
      </c>
      <c r="G98" s="10">
        <v>0</v>
      </c>
      <c r="H98" s="21">
        <v>53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</row>
    <row r="99" spans="1:13" x14ac:dyDescent="0.25">
      <c r="A99" s="31" t="s">
        <v>90</v>
      </c>
      <c r="B99" s="48" t="s">
        <v>87</v>
      </c>
      <c r="C99" s="38" t="s">
        <v>20</v>
      </c>
      <c r="D99" s="17" t="s">
        <v>21</v>
      </c>
      <c r="E99" s="10">
        <f t="shared" si="142"/>
        <v>39</v>
      </c>
      <c r="F99" s="10">
        <f>F100+F101</f>
        <v>0</v>
      </c>
      <c r="G99" s="10">
        <f t="shared" ref="G99:M99" si="144">G100+G101</f>
        <v>0</v>
      </c>
      <c r="H99" s="21">
        <f t="shared" si="144"/>
        <v>39</v>
      </c>
      <c r="I99" s="10">
        <f t="shared" si="144"/>
        <v>0</v>
      </c>
      <c r="J99" s="10">
        <f t="shared" si="144"/>
        <v>0</v>
      </c>
      <c r="K99" s="10">
        <f t="shared" si="144"/>
        <v>0</v>
      </c>
      <c r="L99" s="10">
        <f t="shared" si="144"/>
        <v>0</v>
      </c>
      <c r="M99" s="10">
        <f t="shared" si="144"/>
        <v>0</v>
      </c>
    </row>
    <row r="100" spans="1:13" ht="25.5" x14ac:dyDescent="0.25">
      <c r="A100" s="31"/>
      <c r="B100" s="48"/>
      <c r="C100" s="38"/>
      <c r="D100" s="17" t="s">
        <v>40</v>
      </c>
      <c r="E100" s="10">
        <f t="shared" si="142"/>
        <v>0</v>
      </c>
      <c r="F100" s="10">
        <v>0</v>
      </c>
      <c r="G100" s="10">
        <v>0</v>
      </c>
      <c r="H100" s="21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</row>
    <row r="101" spans="1:13" ht="25.5" x14ac:dyDescent="0.25">
      <c r="A101" s="31"/>
      <c r="B101" s="48"/>
      <c r="C101" s="38"/>
      <c r="D101" s="17" t="s">
        <v>22</v>
      </c>
      <c r="E101" s="10">
        <f t="shared" si="142"/>
        <v>39</v>
      </c>
      <c r="F101" s="10">
        <v>0</v>
      </c>
      <c r="G101" s="10">
        <v>0</v>
      </c>
      <c r="H101" s="21">
        <v>39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</row>
    <row r="102" spans="1:13" x14ac:dyDescent="0.25">
      <c r="A102" s="38"/>
      <c r="B102" s="38" t="s">
        <v>64</v>
      </c>
      <c r="C102" s="39"/>
      <c r="D102" s="17" t="s">
        <v>21</v>
      </c>
      <c r="E102" s="10">
        <f t="shared" si="142"/>
        <v>1013</v>
      </c>
      <c r="F102" s="10">
        <f>F104</f>
        <v>0</v>
      </c>
      <c r="G102" s="10">
        <f t="shared" ref="G102:M102" si="145">G104</f>
        <v>760</v>
      </c>
      <c r="H102" s="10">
        <f t="shared" si="145"/>
        <v>153</v>
      </c>
      <c r="I102" s="10">
        <f t="shared" si="145"/>
        <v>50</v>
      </c>
      <c r="J102" s="10">
        <f t="shared" si="145"/>
        <v>50</v>
      </c>
      <c r="K102" s="10">
        <f t="shared" si="145"/>
        <v>0</v>
      </c>
      <c r="L102" s="10">
        <f t="shared" si="145"/>
        <v>0</v>
      </c>
      <c r="M102" s="10">
        <f t="shared" si="145"/>
        <v>0</v>
      </c>
    </row>
    <row r="103" spans="1:13" ht="25.5" x14ac:dyDescent="0.25">
      <c r="A103" s="38"/>
      <c r="B103" s="38"/>
      <c r="C103" s="40"/>
      <c r="D103" s="17" t="s">
        <v>40</v>
      </c>
      <c r="E103" s="10">
        <f t="shared" si="142"/>
        <v>0</v>
      </c>
      <c r="F103" s="10">
        <f>F91+F94+F97+F100</f>
        <v>0</v>
      </c>
      <c r="G103" s="10">
        <f t="shared" ref="G103:M103" si="146">G91+G94+G97+G100</f>
        <v>0</v>
      </c>
      <c r="H103" s="10">
        <f t="shared" si="146"/>
        <v>0</v>
      </c>
      <c r="I103" s="10">
        <f t="shared" si="146"/>
        <v>0</v>
      </c>
      <c r="J103" s="10">
        <f t="shared" si="146"/>
        <v>0</v>
      </c>
      <c r="K103" s="10">
        <f t="shared" si="146"/>
        <v>0</v>
      </c>
      <c r="L103" s="10">
        <f t="shared" si="146"/>
        <v>0</v>
      </c>
      <c r="M103" s="10">
        <f t="shared" si="146"/>
        <v>0</v>
      </c>
    </row>
    <row r="104" spans="1:13" ht="25.5" x14ac:dyDescent="0.25">
      <c r="A104" s="38"/>
      <c r="B104" s="38"/>
      <c r="C104" s="41"/>
      <c r="D104" s="17" t="s">
        <v>22</v>
      </c>
      <c r="E104" s="10">
        <f t="shared" si="142"/>
        <v>1013</v>
      </c>
      <c r="F104" s="10">
        <f>F92+F95+F98+F101</f>
        <v>0</v>
      </c>
      <c r="G104" s="10">
        <f t="shared" ref="G104:M104" si="147">G92+G95+G98+G101</f>
        <v>760</v>
      </c>
      <c r="H104" s="10">
        <f t="shared" si="147"/>
        <v>153</v>
      </c>
      <c r="I104" s="10">
        <f t="shared" si="147"/>
        <v>50</v>
      </c>
      <c r="J104" s="10">
        <f t="shared" si="147"/>
        <v>50</v>
      </c>
      <c r="K104" s="10">
        <f t="shared" si="147"/>
        <v>0</v>
      </c>
      <c r="L104" s="10">
        <f t="shared" si="147"/>
        <v>0</v>
      </c>
      <c r="M104" s="10">
        <f t="shared" si="147"/>
        <v>0</v>
      </c>
    </row>
    <row r="105" spans="1:13" x14ac:dyDescent="0.25">
      <c r="A105" s="44" t="s">
        <v>98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</row>
    <row r="106" spans="1:13" x14ac:dyDescent="0.25">
      <c r="A106" s="31" t="s">
        <v>91</v>
      </c>
      <c r="B106" s="48" t="s">
        <v>93</v>
      </c>
      <c r="C106" s="38" t="s">
        <v>20</v>
      </c>
      <c r="D106" s="17" t="s">
        <v>21</v>
      </c>
      <c r="E106" s="10">
        <f t="shared" ref="E106:E114" si="148">SUM(F106:M106)</f>
        <v>450</v>
      </c>
      <c r="F106" s="10">
        <f>F107+F108</f>
        <v>0</v>
      </c>
      <c r="G106" s="10">
        <f t="shared" ref="G106:M106" si="149">G107+G108</f>
        <v>0</v>
      </c>
      <c r="H106" s="10">
        <f t="shared" si="149"/>
        <v>450</v>
      </c>
      <c r="I106" s="10">
        <f t="shared" si="149"/>
        <v>0</v>
      </c>
      <c r="J106" s="10">
        <f t="shared" si="149"/>
        <v>0</v>
      </c>
      <c r="K106" s="10">
        <f t="shared" si="149"/>
        <v>0</v>
      </c>
      <c r="L106" s="10">
        <f t="shared" si="149"/>
        <v>0</v>
      </c>
      <c r="M106" s="10">
        <f t="shared" si="149"/>
        <v>0</v>
      </c>
    </row>
    <row r="107" spans="1:13" ht="25.5" x14ac:dyDescent="0.25">
      <c r="A107" s="31"/>
      <c r="B107" s="48"/>
      <c r="C107" s="38"/>
      <c r="D107" s="17" t="s">
        <v>40</v>
      </c>
      <c r="E107" s="10">
        <f t="shared" si="148"/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</row>
    <row r="108" spans="1:13" ht="25.5" x14ac:dyDescent="0.25">
      <c r="A108" s="31"/>
      <c r="B108" s="48"/>
      <c r="C108" s="38"/>
      <c r="D108" s="17" t="s">
        <v>22</v>
      </c>
      <c r="E108" s="10">
        <f t="shared" si="148"/>
        <v>450</v>
      </c>
      <c r="F108" s="10">
        <v>0</v>
      </c>
      <c r="G108" s="10">
        <v>0</v>
      </c>
      <c r="H108" s="21">
        <v>450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</row>
    <row r="109" spans="1:13" x14ac:dyDescent="0.25">
      <c r="A109" s="31" t="s">
        <v>92</v>
      </c>
      <c r="B109" s="48" t="s">
        <v>94</v>
      </c>
      <c r="C109" s="38" t="s">
        <v>20</v>
      </c>
      <c r="D109" s="17" t="s">
        <v>21</v>
      </c>
      <c r="E109" s="10">
        <f t="shared" si="148"/>
        <v>27.4</v>
      </c>
      <c r="F109" s="10">
        <f>F110+F111</f>
        <v>0</v>
      </c>
      <c r="G109" s="10">
        <f t="shared" ref="G109:M109" si="150">G110+G111</f>
        <v>0</v>
      </c>
      <c r="H109" s="21">
        <f t="shared" si="150"/>
        <v>27.4</v>
      </c>
      <c r="I109" s="10">
        <f t="shared" si="150"/>
        <v>0</v>
      </c>
      <c r="J109" s="10">
        <f t="shared" si="150"/>
        <v>0</v>
      </c>
      <c r="K109" s="10">
        <f t="shared" si="150"/>
        <v>0</v>
      </c>
      <c r="L109" s="10">
        <f t="shared" si="150"/>
        <v>0</v>
      </c>
      <c r="M109" s="10">
        <f t="shared" si="150"/>
        <v>0</v>
      </c>
    </row>
    <row r="110" spans="1:13" ht="25.5" x14ac:dyDescent="0.25">
      <c r="A110" s="31"/>
      <c r="B110" s="48"/>
      <c r="C110" s="38"/>
      <c r="D110" s="17" t="s">
        <v>40</v>
      </c>
      <c r="E110" s="10">
        <f t="shared" si="148"/>
        <v>0</v>
      </c>
      <c r="F110" s="10">
        <v>0</v>
      </c>
      <c r="G110" s="10">
        <v>0</v>
      </c>
      <c r="H110" s="21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</row>
    <row r="111" spans="1:13" ht="25.5" x14ac:dyDescent="0.25">
      <c r="A111" s="31"/>
      <c r="B111" s="48"/>
      <c r="C111" s="38"/>
      <c r="D111" s="17" t="s">
        <v>22</v>
      </c>
      <c r="E111" s="10">
        <f t="shared" si="148"/>
        <v>27.4</v>
      </c>
      <c r="F111" s="10">
        <v>0</v>
      </c>
      <c r="G111" s="10">
        <v>0</v>
      </c>
      <c r="H111" s="21">
        <v>27.4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</row>
    <row r="112" spans="1:13" x14ac:dyDescent="0.25">
      <c r="A112" s="38"/>
      <c r="B112" s="38" t="s">
        <v>95</v>
      </c>
      <c r="C112" s="39"/>
      <c r="D112" s="17" t="s">
        <v>21</v>
      </c>
      <c r="E112" s="10">
        <f t="shared" si="148"/>
        <v>477.4</v>
      </c>
      <c r="F112" s="10">
        <f>F114</f>
        <v>0</v>
      </c>
      <c r="G112" s="10">
        <f t="shared" ref="G112:M112" si="151">G114</f>
        <v>0</v>
      </c>
      <c r="H112" s="10">
        <f t="shared" si="151"/>
        <v>477.4</v>
      </c>
      <c r="I112" s="10">
        <f t="shared" si="151"/>
        <v>0</v>
      </c>
      <c r="J112" s="10">
        <f t="shared" si="151"/>
        <v>0</v>
      </c>
      <c r="K112" s="10">
        <f t="shared" si="151"/>
        <v>0</v>
      </c>
      <c r="L112" s="10">
        <f t="shared" si="151"/>
        <v>0</v>
      </c>
      <c r="M112" s="10">
        <f t="shared" si="151"/>
        <v>0</v>
      </c>
    </row>
    <row r="113" spans="1:13" ht="25.5" x14ac:dyDescent="0.25">
      <c r="A113" s="38"/>
      <c r="B113" s="38"/>
      <c r="C113" s="40"/>
      <c r="D113" s="17" t="s">
        <v>40</v>
      </c>
      <c r="E113" s="10">
        <f t="shared" si="148"/>
        <v>0</v>
      </c>
      <c r="F113" s="10">
        <f>F107+F110</f>
        <v>0</v>
      </c>
      <c r="G113" s="10">
        <f t="shared" ref="G113:M113" si="152">G107+G110</f>
        <v>0</v>
      </c>
      <c r="H113" s="10">
        <f t="shared" si="152"/>
        <v>0</v>
      </c>
      <c r="I113" s="10">
        <f t="shared" si="152"/>
        <v>0</v>
      </c>
      <c r="J113" s="10">
        <f t="shared" si="152"/>
        <v>0</v>
      </c>
      <c r="K113" s="10">
        <f t="shared" si="152"/>
        <v>0</v>
      </c>
      <c r="L113" s="10">
        <f t="shared" si="152"/>
        <v>0</v>
      </c>
      <c r="M113" s="10">
        <f t="shared" si="152"/>
        <v>0</v>
      </c>
    </row>
    <row r="114" spans="1:13" ht="25.5" x14ac:dyDescent="0.25">
      <c r="A114" s="38"/>
      <c r="B114" s="38"/>
      <c r="C114" s="41"/>
      <c r="D114" s="17" t="s">
        <v>22</v>
      </c>
      <c r="E114" s="10">
        <f t="shared" si="148"/>
        <v>477.4</v>
      </c>
      <c r="F114" s="10">
        <f>F108+F111</f>
        <v>0</v>
      </c>
      <c r="G114" s="10">
        <f t="shared" ref="G114:M114" si="153">G108+G111</f>
        <v>0</v>
      </c>
      <c r="H114" s="10">
        <f t="shared" si="153"/>
        <v>477.4</v>
      </c>
      <c r="I114" s="10">
        <f t="shared" si="153"/>
        <v>0</v>
      </c>
      <c r="J114" s="10">
        <f t="shared" si="153"/>
        <v>0</v>
      </c>
      <c r="K114" s="10">
        <f t="shared" si="153"/>
        <v>0</v>
      </c>
      <c r="L114" s="10">
        <f t="shared" si="153"/>
        <v>0</v>
      </c>
      <c r="M114" s="10">
        <f t="shared" si="153"/>
        <v>0</v>
      </c>
    </row>
    <row r="115" spans="1:13" x14ac:dyDescent="0.25">
      <c r="A115" s="38"/>
      <c r="B115" s="38" t="s">
        <v>63</v>
      </c>
      <c r="C115" s="31"/>
      <c r="D115" s="11" t="s">
        <v>21</v>
      </c>
      <c r="E115" s="10">
        <f t="shared" si="133"/>
        <v>1490.4</v>
      </c>
      <c r="F115" s="10">
        <f>F117</f>
        <v>0</v>
      </c>
      <c r="G115" s="10">
        <f t="shared" ref="G115:M115" si="154">G117</f>
        <v>760</v>
      </c>
      <c r="H115" s="10">
        <f t="shared" si="154"/>
        <v>630.4</v>
      </c>
      <c r="I115" s="10">
        <f t="shared" si="154"/>
        <v>50</v>
      </c>
      <c r="J115" s="10">
        <f t="shared" si="154"/>
        <v>50</v>
      </c>
      <c r="K115" s="10">
        <f t="shared" si="154"/>
        <v>0</v>
      </c>
      <c r="L115" s="10">
        <f t="shared" si="154"/>
        <v>0</v>
      </c>
      <c r="M115" s="10">
        <f t="shared" si="154"/>
        <v>0</v>
      </c>
    </row>
    <row r="116" spans="1:13" ht="25.5" x14ac:dyDescent="0.25">
      <c r="A116" s="38"/>
      <c r="B116" s="38"/>
      <c r="C116" s="31"/>
      <c r="D116" s="11" t="s">
        <v>40</v>
      </c>
      <c r="E116" s="10">
        <f t="shared" si="133"/>
        <v>0</v>
      </c>
      <c r="F116" s="10">
        <f>F103+F113</f>
        <v>0</v>
      </c>
      <c r="G116" s="10">
        <f t="shared" ref="G116:M116" si="155">G103+G113</f>
        <v>0</v>
      </c>
      <c r="H116" s="10">
        <f t="shared" si="155"/>
        <v>0</v>
      </c>
      <c r="I116" s="10">
        <f t="shared" si="155"/>
        <v>0</v>
      </c>
      <c r="J116" s="10">
        <f t="shared" si="155"/>
        <v>0</v>
      </c>
      <c r="K116" s="10">
        <f t="shared" si="155"/>
        <v>0</v>
      </c>
      <c r="L116" s="10">
        <f t="shared" si="155"/>
        <v>0</v>
      </c>
      <c r="M116" s="10">
        <f t="shared" si="155"/>
        <v>0</v>
      </c>
    </row>
    <row r="117" spans="1:13" ht="25.5" x14ac:dyDescent="0.25">
      <c r="A117" s="38"/>
      <c r="B117" s="38"/>
      <c r="C117" s="31"/>
      <c r="D117" s="11" t="s">
        <v>22</v>
      </c>
      <c r="E117" s="10">
        <f t="shared" si="133"/>
        <v>1490.4</v>
      </c>
      <c r="F117" s="10">
        <f>F104+F114</f>
        <v>0</v>
      </c>
      <c r="G117" s="10">
        <f t="shared" ref="G117:M117" si="156">G104+G114</f>
        <v>760</v>
      </c>
      <c r="H117" s="10">
        <f t="shared" si="156"/>
        <v>630.4</v>
      </c>
      <c r="I117" s="10">
        <f t="shared" si="156"/>
        <v>50</v>
      </c>
      <c r="J117" s="10">
        <f t="shared" si="156"/>
        <v>50</v>
      </c>
      <c r="K117" s="10">
        <f t="shared" si="156"/>
        <v>0</v>
      </c>
      <c r="L117" s="10">
        <f t="shared" si="156"/>
        <v>0</v>
      </c>
      <c r="M117" s="10">
        <f t="shared" si="156"/>
        <v>0</v>
      </c>
    </row>
    <row r="118" spans="1:13" x14ac:dyDescent="0.25">
      <c r="A118" s="38"/>
      <c r="B118" s="38" t="s">
        <v>62</v>
      </c>
      <c r="C118" s="39"/>
      <c r="D118" s="11" t="s">
        <v>21</v>
      </c>
      <c r="E118" s="10">
        <f t="shared" ref="E118:E120" si="157">SUM(F118:M118)</f>
        <v>11938.2</v>
      </c>
      <c r="F118" s="10">
        <f>F120</f>
        <v>1207.5999999999999</v>
      </c>
      <c r="G118" s="10">
        <f t="shared" ref="G118:M118" si="158">G120</f>
        <v>1865.7</v>
      </c>
      <c r="H118" s="10">
        <f t="shared" si="158"/>
        <v>2015.6</v>
      </c>
      <c r="I118" s="10">
        <f t="shared" si="158"/>
        <v>1331.3</v>
      </c>
      <c r="J118" s="10">
        <f t="shared" si="158"/>
        <v>1390.1</v>
      </c>
      <c r="K118" s="10">
        <f t="shared" si="158"/>
        <v>589.70000000000005</v>
      </c>
      <c r="L118" s="10">
        <f t="shared" si="158"/>
        <v>589.70000000000005</v>
      </c>
      <c r="M118" s="10">
        <f t="shared" si="158"/>
        <v>2948.5</v>
      </c>
    </row>
    <row r="119" spans="1:13" ht="25.5" x14ac:dyDescent="0.25">
      <c r="A119" s="38"/>
      <c r="B119" s="38"/>
      <c r="C119" s="40"/>
      <c r="D119" s="11" t="s">
        <v>40</v>
      </c>
      <c r="E119" s="10">
        <f t="shared" si="157"/>
        <v>0</v>
      </c>
      <c r="F119" s="10">
        <f>F116+F86</f>
        <v>0</v>
      </c>
      <c r="G119" s="10">
        <f t="shared" ref="G119:M119" si="159">G116+G86</f>
        <v>0</v>
      </c>
      <c r="H119" s="10">
        <f t="shared" si="159"/>
        <v>0</v>
      </c>
      <c r="I119" s="10">
        <f t="shared" si="159"/>
        <v>0</v>
      </c>
      <c r="J119" s="10">
        <f t="shared" si="159"/>
        <v>0</v>
      </c>
      <c r="K119" s="10">
        <f t="shared" si="159"/>
        <v>0</v>
      </c>
      <c r="L119" s="10">
        <f t="shared" si="159"/>
        <v>0</v>
      </c>
      <c r="M119" s="10">
        <f t="shared" si="159"/>
        <v>0</v>
      </c>
    </row>
    <row r="120" spans="1:13" ht="25.5" x14ac:dyDescent="0.25">
      <c r="A120" s="38"/>
      <c r="B120" s="38"/>
      <c r="C120" s="41"/>
      <c r="D120" s="11" t="s">
        <v>22</v>
      </c>
      <c r="E120" s="10">
        <f t="shared" si="157"/>
        <v>11938.2</v>
      </c>
      <c r="F120" s="10">
        <f>F117+F87</f>
        <v>1207.5999999999999</v>
      </c>
      <c r="G120" s="10">
        <f t="shared" ref="G120:M120" si="160">G117+G87</f>
        <v>1865.7</v>
      </c>
      <c r="H120" s="10">
        <f t="shared" si="160"/>
        <v>2015.6</v>
      </c>
      <c r="I120" s="10">
        <f t="shared" si="160"/>
        <v>1331.3</v>
      </c>
      <c r="J120" s="10">
        <f t="shared" si="160"/>
        <v>1390.1</v>
      </c>
      <c r="K120" s="10">
        <f t="shared" si="160"/>
        <v>589.70000000000005</v>
      </c>
      <c r="L120" s="10">
        <f t="shared" si="160"/>
        <v>589.70000000000005</v>
      </c>
      <c r="M120" s="10">
        <f t="shared" si="160"/>
        <v>2948.5</v>
      </c>
    </row>
    <row r="121" spans="1:13" x14ac:dyDescent="0.25">
      <c r="A121" s="32" t="s">
        <v>37</v>
      </c>
      <c r="B121" s="33"/>
      <c r="C121" s="31"/>
      <c r="D121" s="11" t="s">
        <v>21</v>
      </c>
      <c r="E121" s="10">
        <f t="shared" ref="E121:E123" si="161">SUM(F121:M121)</f>
        <v>50421.399999999994</v>
      </c>
      <c r="F121" s="10">
        <f>F123+F122</f>
        <v>5451.2999999999993</v>
      </c>
      <c r="G121" s="10">
        <f t="shared" ref="G121:M121" si="162">G123+G122</f>
        <v>5613.6</v>
      </c>
      <c r="H121" s="10">
        <f t="shared" si="162"/>
        <v>11833.4</v>
      </c>
      <c r="I121" s="10">
        <f t="shared" si="162"/>
        <v>10895.699999999999</v>
      </c>
      <c r="J121" s="10">
        <f t="shared" si="162"/>
        <v>9164.2000000000007</v>
      </c>
      <c r="K121" s="10">
        <f t="shared" si="162"/>
        <v>1237.5999999999999</v>
      </c>
      <c r="L121" s="10">
        <f t="shared" si="162"/>
        <v>1037.5999999999999</v>
      </c>
      <c r="M121" s="10">
        <f t="shared" si="162"/>
        <v>5188</v>
      </c>
    </row>
    <row r="122" spans="1:13" ht="25.5" x14ac:dyDescent="0.25">
      <c r="A122" s="34"/>
      <c r="B122" s="35"/>
      <c r="C122" s="31"/>
      <c r="D122" s="11" t="s">
        <v>40</v>
      </c>
      <c r="E122" s="10">
        <f t="shared" si="161"/>
        <v>0</v>
      </c>
      <c r="F122" s="10">
        <f t="shared" ref="F122:M123" si="163">F32+F47+F68+F119</f>
        <v>0</v>
      </c>
      <c r="G122" s="10">
        <f t="shared" si="163"/>
        <v>0</v>
      </c>
      <c r="H122" s="10">
        <f t="shared" si="163"/>
        <v>0</v>
      </c>
      <c r="I122" s="10">
        <f t="shared" si="163"/>
        <v>0</v>
      </c>
      <c r="J122" s="10">
        <f t="shared" si="163"/>
        <v>0</v>
      </c>
      <c r="K122" s="10">
        <f t="shared" si="163"/>
        <v>0</v>
      </c>
      <c r="L122" s="10">
        <f t="shared" si="163"/>
        <v>0</v>
      </c>
      <c r="M122" s="10">
        <f t="shared" si="163"/>
        <v>0</v>
      </c>
    </row>
    <row r="123" spans="1:13" ht="25.5" x14ac:dyDescent="0.25">
      <c r="A123" s="36"/>
      <c r="B123" s="37"/>
      <c r="C123" s="31"/>
      <c r="D123" s="11" t="s">
        <v>22</v>
      </c>
      <c r="E123" s="10">
        <f t="shared" si="161"/>
        <v>50421.399999999994</v>
      </c>
      <c r="F123" s="10">
        <f t="shared" si="163"/>
        <v>5451.2999999999993</v>
      </c>
      <c r="G123" s="10">
        <f t="shared" si="163"/>
        <v>5613.6</v>
      </c>
      <c r="H123" s="10">
        <f t="shared" si="163"/>
        <v>11833.4</v>
      </c>
      <c r="I123" s="10">
        <f t="shared" si="163"/>
        <v>10895.699999999999</v>
      </c>
      <c r="J123" s="10">
        <f t="shared" si="163"/>
        <v>9164.2000000000007</v>
      </c>
      <c r="K123" s="10">
        <f t="shared" si="163"/>
        <v>1237.5999999999999</v>
      </c>
      <c r="L123" s="10">
        <f t="shared" si="163"/>
        <v>1037.5999999999999</v>
      </c>
      <c r="M123" s="10">
        <f t="shared" si="163"/>
        <v>5188</v>
      </c>
    </row>
  </sheetData>
  <mergeCells count="124">
    <mergeCell ref="B79:B81"/>
    <mergeCell ref="C79:C81"/>
    <mergeCell ref="A90:A92"/>
    <mergeCell ref="A71:M71"/>
    <mergeCell ref="A72:M72"/>
    <mergeCell ref="C76:C78"/>
    <mergeCell ref="B37:B39"/>
    <mergeCell ref="C37:C39"/>
    <mergeCell ref="A52:A54"/>
    <mergeCell ref="A61:A63"/>
    <mergeCell ref="B73:B75"/>
    <mergeCell ref="C73:C75"/>
    <mergeCell ref="A70:M70"/>
    <mergeCell ref="A64:A66"/>
    <mergeCell ref="B64:B66"/>
    <mergeCell ref="A19:A21"/>
    <mergeCell ref="B19:B21"/>
    <mergeCell ref="C19:C21"/>
    <mergeCell ref="A22:A24"/>
    <mergeCell ref="B22:B24"/>
    <mergeCell ref="C22:C24"/>
    <mergeCell ref="A106:A108"/>
    <mergeCell ref="B106:B108"/>
    <mergeCell ref="C106:C108"/>
    <mergeCell ref="A109:A111"/>
    <mergeCell ref="B109:B111"/>
    <mergeCell ref="C64:C66"/>
    <mergeCell ref="A67:A69"/>
    <mergeCell ref="B67:B69"/>
    <mergeCell ref="C67:C69"/>
    <mergeCell ref="A89:M89"/>
    <mergeCell ref="A76:A78"/>
    <mergeCell ref="B76:B78"/>
    <mergeCell ref="A79:A81"/>
    <mergeCell ref="A93:A95"/>
    <mergeCell ref="B93:B95"/>
    <mergeCell ref="C93:C95"/>
    <mergeCell ref="A96:A98"/>
    <mergeCell ref="B96:B98"/>
    <mergeCell ref="C96:C98"/>
    <mergeCell ref="A99:A101"/>
    <mergeCell ref="B99:B101"/>
    <mergeCell ref="C99:C101"/>
    <mergeCell ref="C90:C92"/>
    <mergeCell ref="A73:A75"/>
    <mergeCell ref="B61:B63"/>
    <mergeCell ref="C61:C63"/>
    <mergeCell ref="A50:M50"/>
    <mergeCell ref="A51:M51"/>
    <mergeCell ref="C46:C48"/>
    <mergeCell ref="C58:C60"/>
    <mergeCell ref="A55:A57"/>
    <mergeCell ref="B55:B57"/>
    <mergeCell ref="C55:C57"/>
    <mergeCell ref="A58:A60"/>
    <mergeCell ref="B58:B60"/>
    <mergeCell ref="B52:B54"/>
    <mergeCell ref="C52:C54"/>
    <mergeCell ref="A25:A27"/>
    <mergeCell ref="B25:B27"/>
    <mergeCell ref="C25:C27"/>
    <mergeCell ref="A28:A30"/>
    <mergeCell ref="B28:B30"/>
    <mergeCell ref="C28:C30"/>
    <mergeCell ref="A9:M9"/>
    <mergeCell ref="A11:M11"/>
    <mergeCell ref="A12:M12"/>
    <mergeCell ref="A10:M10"/>
    <mergeCell ref="A13:A15"/>
    <mergeCell ref="B13:B15"/>
    <mergeCell ref="C13:C15"/>
    <mergeCell ref="A16:A18"/>
    <mergeCell ref="B16:B18"/>
    <mergeCell ref="C16:C18"/>
    <mergeCell ref="A31:A33"/>
    <mergeCell ref="B31:B33"/>
    <mergeCell ref="C31:C33"/>
    <mergeCell ref="A34:M34"/>
    <mergeCell ref="A49:M49"/>
    <mergeCell ref="A40:A42"/>
    <mergeCell ref="B40:B42"/>
    <mergeCell ref="C40:C42"/>
    <mergeCell ref="A35:M35"/>
    <mergeCell ref="A36:M36"/>
    <mergeCell ref="A37:A39"/>
    <mergeCell ref="A43:A45"/>
    <mergeCell ref="B43:B45"/>
    <mergeCell ref="C43:C45"/>
    <mergeCell ref="A46:A48"/>
    <mergeCell ref="B46:B48"/>
    <mergeCell ref="A121:B123"/>
    <mergeCell ref="C121:C123"/>
    <mergeCell ref="A82:A84"/>
    <mergeCell ref="B82:B84"/>
    <mergeCell ref="C82:C84"/>
    <mergeCell ref="A85:A87"/>
    <mergeCell ref="B85:B87"/>
    <mergeCell ref="B90:B92"/>
    <mergeCell ref="C85:C87"/>
    <mergeCell ref="A118:A120"/>
    <mergeCell ref="B118:B120"/>
    <mergeCell ref="C118:C120"/>
    <mergeCell ref="A88:M88"/>
    <mergeCell ref="A115:A117"/>
    <mergeCell ref="B115:B117"/>
    <mergeCell ref="C115:C117"/>
    <mergeCell ref="C109:C111"/>
    <mergeCell ref="A102:A104"/>
    <mergeCell ref="B102:B104"/>
    <mergeCell ref="C102:C104"/>
    <mergeCell ref="A112:A114"/>
    <mergeCell ref="B112:B114"/>
    <mergeCell ref="C112:C114"/>
    <mergeCell ref="A105:M105"/>
    <mergeCell ref="H1:M1"/>
    <mergeCell ref="H2:M2"/>
    <mergeCell ref="A3:M3"/>
    <mergeCell ref="A5:A7"/>
    <mergeCell ref="B5:B7"/>
    <mergeCell ref="C5:C7"/>
    <mergeCell ref="D5:D7"/>
    <mergeCell ref="E6:E7"/>
    <mergeCell ref="E5:M5"/>
    <mergeCell ref="F6:M6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2021-09-15T07:16:22Z</dcterms:modified>
</cp:coreProperties>
</file>