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525" activeTab="1"/>
  </bookViews>
  <sheets>
    <sheet name="Приложение 1" sheetId="3" r:id="rId1"/>
    <sheet name="Приложение 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2" l="1"/>
  <c r="G59" i="2"/>
  <c r="H59" i="2"/>
  <c r="I59" i="2"/>
  <c r="J59" i="2"/>
  <c r="K59" i="2"/>
  <c r="L59" i="2"/>
  <c r="M59" i="2"/>
  <c r="G58" i="2"/>
  <c r="H58" i="2"/>
  <c r="I58" i="2"/>
  <c r="J58" i="2"/>
  <c r="K58" i="2"/>
  <c r="L58" i="2"/>
  <c r="M58" i="2"/>
  <c r="F58" i="2"/>
  <c r="F57" i="2" s="1"/>
  <c r="L11" i="3" l="1"/>
  <c r="L9" i="3"/>
  <c r="M32" i="2" l="1"/>
  <c r="L32" i="2"/>
  <c r="K32" i="2"/>
  <c r="J32" i="2"/>
  <c r="I32" i="2"/>
  <c r="H32" i="2"/>
  <c r="G32" i="2"/>
  <c r="F32" i="2"/>
  <c r="M31" i="2"/>
  <c r="L31" i="2"/>
  <c r="K31" i="2"/>
  <c r="K30" i="2" s="1"/>
  <c r="J31" i="2"/>
  <c r="J30" i="2" s="1"/>
  <c r="I31" i="2"/>
  <c r="H31" i="2"/>
  <c r="G31" i="2"/>
  <c r="G30" i="2" s="1"/>
  <c r="F31" i="2"/>
  <c r="M30" i="2"/>
  <c r="E29" i="2"/>
  <c r="E28" i="2"/>
  <c r="M27" i="2"/>
  <c r="L27" i="2"/>
  <c r="K27" i="2"/>
  <c r="J27" i="2"/>
  <c r="I27" i="2"/>
  <c r="H27" i="2"/>
  <c r="G27" i="2"/>
  <c r="F27" i="2"/>
  <c r="H30" i="2" l="1"/>
  <c r="L30" i="2"/>
  <c r="I30" i="2"/>
  <c r="E32" i="2"/>
  <c r="E31" i="2"/>
  <c r="E27" i="2"/>
  <c r="F30" i="2"/>
  <c r="E30" i="2" s="1"/>
  <c r="G50" i="2" l="1"/>
  <c r="H50" i="2"/>
  <c r="I50" i="2"/>
  <c r="J50" i="2"/>
  <c r="K50" i="2"/>
  <c r="L50" i="2"/>
  <c r="M50" i="2"/>
  <c r="F49" i="2"/>
  <c r="F50" i="2"/>
  <c r="M45" i="2"/>
  <c r="L45" i="2"/>
  <c r="K45" i="2"/>
  <c r="J45" i="2"/>
  <c r="I45" i="2"/>
  <c r="H45" i="2"/>
  <c r="G45" i="2"/>
  <c r="F45" i="2"/>
  <c r="E47" i="2"/>
  <c r="E46" i="2"/>
  <c r="E45" i="2" l="1"/>
  <c r="G25" i="2" l="1"/>
  <c r="H25" i="2"/>
  <c r="F25" i="2"/>
  <c r="I25" i="2" l="1"/>
  <c r="J25" i="2"/>
  <c r="K25" i="2"/>
  <c r="L25" i="2"/>
  <c r="M25" i="2"/>
  <c r="G24" i="2"/>
  <c r="H24" i="2"/>
  <c r="I24" i="2"/>
  <c r="J24" i="2"/>
  <c r="K24" i="2"/>
  <c r="L24" i="2"/>
  <c r="M24" i="2"/>
  <c r="F24" i="2"/>
  <c r="F17" i="2" l="1"/>
  <c r="G17" i="2"/>
  <c r="H17" i="2"/>
  <c r="I17" i="2"/>
  <c r="J17" i="2"/>
  <c r="K17" i="2"/>
  <c r="L17" i="2"/>
  <c r="M17" i="2"/>
  <c r="F18" i="2"/>
  <c r="F35" i="2" s="1"/>
  <c r="G18" i="2"/>
  <c r="H18" i="2"/>
  <c r="I18" i="2"/>
  <c r="I35" i="2" s="1"/>
  <c r="J18" i="2"/>
  <c r="J35" i="2" s="1"/>
  <c r="K18" i="2"/>
  <c r="L18" i="2"/>
  <c r="M18" i="2"/>
  <c r="L35" i="2" l="1"/>
  <c r="L38" i="2" s="1"/>
  <c r="M35" i="2"/>
  <c r="M38" i="2" s="1"/>
  <c r="M34" i="2"/>
  <c r="M37" i="2" s="1"/>
  <c r="H38" i="2"/>
  <c r="H35" i="2"/>
  <c r="L34" i="2"/>
  <c r="L37" i="2" s="1"/>
  <c r="H34" i="2"/>
  <c r="H37" i="2" s="1"/>
  <c r="K35" i="2"/>
  <c r="K38" i="2" s="1"/>
  <c r="G35" i="2"/>
  <c r="G38" i="2" s="1"/>
  <c r="K34" i="2"/>
  <c r="K37" i="2" s="1"/>
  <c r="G34" i="2"/>
  <c r="G37" i="2" s="1"/>
  <c r="G36" i="2" s="1"/>
  <c r="I34" i="2"/>
  <c r="I37" i="2" s="1"/>
  <c r="I38" i="2"/>
  <c r="J38" i="2"/>
  <c r="F34" i="2"/>
  <c r="F37" i="2" s="1"/>
  <c r="J34" i="2"/>
  <c r="J37" i="2" s="1"/>
  <c r="J36" i="2" s="1"/>
  <c r="F38" i="2"/>
  <c r="K16" i="2"/>
  <c r="G16" i="2"/>
  <c r="E18" i="2"/>
  <c r="F16" i="2"/>
  <c r="M16" i="2"/>
  <c r="I16" i="2"/>
  <c r="J16" i="2"/>
  <c r="L16" i="2"/>
  <c r="H16" i="2"/>
  <c r="E17" i="2"/>
  <c r="M23" i="2"/>
  <c r="E22" i="2"/>
  <c r="E21" i="2"/>
  <c r="M20" i="2"/>
  <c r="L20" i="2"/>
  <c r="K20" i="2"/>
  <c r="J20" i="2"/>
  <c r="I20" i="2"/>
  <c r="H20" i="2"/>
  <c r="G20" i="2"/>
  <c r="F20" i="2"/>
  <c r="I53" i="2"/>
  <c r="I56" i="2" s="1"/>
  <c r="K53" i="2"/>
  <c r="K56" i="2" s="1"/>
  <c r="M53" i="2"/>
  <c r="M56" i="2" s="1"/>
  <c r="F53" i="2"/>
  <c r="F56" i="2" s="1"/>
  <c r="G49" i="2"/>
  <c r="G52" i="2" s="1"/>
  <c r="H49" i="2"/>
  <c r="H48" i="2" s="1"/>
  <c r="I49" i="2"/>
  <c r="I52" i="2" s="1"/>
  <c r="J49" i="2"/>
  <c r="K49" i="2"/>
  <c r="K52" i="2" s="1"/>
  <c r="L49" i="2"/>
  <c r="L48" i="2" s="1"/>
  <c r="M49" i="2"/>
  <c r="M52" i="2" s="1"/>
  <c r="E43" i="2"/>
  <c r="E44" i="2"/>
  <c r="G42" i="2"/>
  <c r="H42" i="2"/>
  <c r="I42" i="2"/>
  <c r="J42" i="2"/>
  <c r="K42" i="2"/>
  <c r="L42" i="2"/>
  <c r="M42" i="2"/>
  <c r="F42" i="2"/>
  <c r="G13" i="2"/>
  <c r="H13" i="2"/>
  <c r="I13" i="2"/>
  <c r="J13" i="2"/>
  <c r="K13" i="2"/>
  <c r="L13" i="2"/>
  <c r="M13" i="2"/>
  <c r="F13" i="2"/>
  <c r="E14" i="2"/>
  <c r="E15" i="2"/>
  <c r="H36" i="2" l="1"/>
  <c r="I36" i="2"/>
  <c r="E37" i="2"/>
  <c r="M36" i="2"/>
  <c r="K36" i="2"/>
  <c r="L36" i="2"/>
  <c r="F36" i="2"/>
  <c r="E38" i="2"/>
  <c r="K55" i="2"/>
  <c r="K54" i="2" s="1"/>
  <c r="G55" i="2"/>
  <c r="M55" i="2"/>
  <c r="I55" i="2"/>
  <c r="I54" i="2" s="1"/>
  <c r="M51" i="2"/>
  <c r="I51" i="2"/>
  <c r="K51" i="2"/>
  <c r="J48" i="2"/>
  <c r="K23" i="2"/>
  <c r="E16" i="2"/>
  <c r="I48" i="2"/>
  <c r="E50" i="2"/>
  <c r="E49" i="2"/>
  <c r="J52" i="2"/>
  <c r="G23" i="2"/>
  <c r="E24" i="2"/>
  <c r="F52" i="2"/>
  <c r="F48" i="2"/>
  <c r="L52" i="2"/>
  <c r="H52" i="2"/>
  <c r="K33" i="2"/>
  <c r="G48" i="2"/>
  <c r="K48" i="2"/>
  <c r="J23" i="2"/>
  <c r="L33" i="2"/>
  <c r="G33" i="2"/>
  <c r="F23" i="2"/>
  <c r="J33" i="2"/>
  <c r="I33" i="2"/>
  <c r="E20" i="2"/>
  <c r="E25" i="2"/>
  <c r="H23" i="2"/>
  <c r="L23" i="2"/>
  <c r="I23" i="2"/>
  <c r="F33" i="2"/>
  <c r="E42" i="2"/>
  <c r="L53" i="2"/>
  <c r="L56" i="2" s="1"/>
  <c r="H53" i="2"/>
  <c r="H56" i="2" s="1"/>
  <c r="G53" i="2"/>
  <c r="G56" i="2" s="1"/>
  <c r="E13" i="2"/>
  <c r="J53" i="2"/>
  <c r="J56" i="2" s="1"/>
  <c r="M48" i="2"/>
  <c r="E36" i="2" l="1"/>
  <c r="H55" i="2"/>
  <c r="L55" i="2"/>
  <c r="K57" i="2"/>
  <c r="J55" i="2"/>
  <c r="M54" i="2"/>
  <c r="I57" i="2"/>
  <c r="F55" i="2"/>
  <c r="H54" i="2"/>
  <c r="G54" i="2"/>
  <c r="E56" i="2"/>
  <c r="G51" i="2"/>
  <c r="F51" i="2"/>
  <c r="H33" i="2"/>
  <c r="H51" i="2"/>
  <c r="M33" i="2"/>
  <c r="M57" i="2"/>
  <c r="E34" i="2"/>
  <c r="J51" i="2"/>
  <c r="E52" i="2"/>
  <c r="L51" i="2"/>
  <c r="E48" i="2"/>
  <c r="E23" i="2"/>
  <c r="E35" i="2"/>
  <c r="E53" i="2"/>
  <c r="L57" i="2" l="1"/>
  <c r="J54" i="2"/>
  <c r="L54" i="2"/>
  <c r="J57" i="2"/>
  <c r="H57" i="2"/>
  <c r="E55" i="2"/>
  <c r="F54" i="2"/>
  <c r="E51" i="2"/>
  <c r="E33" i="2"/>
  <c r="E59" i="2"/>
  <c r="G57" i="2"/>
  <c r="E54" i="2" l="1"/>
  <c r="E58" i="2"/>
  <c r="E57" i="2"/>
</calcChain>
</file>

<file path=xl/sharedStrings.xml><?xml version="1.0" encoding="utf-8"?>
<sst xmlns="http://schemas.openxmlformats.org/spreadsheetml/2006/main" count="112" uniqueCount="60">
  <si>
    <t>2019г.</t>
  </si>
  <si>
    <t>2020г.</t>
  </si>
  <si>
    <t>2021г.</t>
  </si>
  <si>
    <t>2022г.</t>
  </si>
  <si>
    <t>2023г.</t>
  </si>
  <si>
    <t>2024г.</t>
  </si>
  <si>
    <t>2025г.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</si>
  <si>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</si>
  <si>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</si>
  <si>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</si>
  <si>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</si>
  <si>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</si>
  <si>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</si>
  <si>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</si>
  <si>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</si>
  <si>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</si>
  <si>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</si>
  <si>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Всего</t>
  </si>
  <si>
    <t>Итого по основному мероприятию 2</t>
  </si>
  <si>
    <t>3.1.</t>
  </si>
  <si>
    <t>Итого по основному мероприятию 3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</si>
  <si>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</si>
  <si>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</si>
  <si>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</si>
  <si>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</si>
  <si>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Бюджет округа</t>
  </si>
  <si>
    <t>Подпрограмма 1: Профилактика правонарушений.</t>
  </si>
  <si>
    <t>Основное мероприятие 1: «Реализация переданных государственных полномочий по государственной регистрации актов гражданского состояния»</t>
  </si>
  <si>
    <t>Задача 1: Развитие правовой поддержки и правовой грамотности граждан</t>
  </si>
  <si>
    <t>Реализация переданных государственных полномочий по государственной регистрации актов гражданского состояния</t>
  </si>
  <si>
    <t>Создание условий для деятельности народных дружин</t>
  </si>
  <si>
    <t>Итого по задаче 1</t>
  </si>
  <si>
    <t>Итого по основному мероприятию 1</t>
  </si>
  <si>
    <t>1.2.</t>
  </si>
  <si>
    <t>Основное мероприятие 2: «Создание условий для деятельности народных дружин»</t>
  </si>
  <si>
    <t>Итого по подпрограмме 1</t>
  </si>
  <si>
    <t>Подпрограмма 2: Профилактика незаконного оборота и потребления наркотических средств и психотропных веществ в сельском поселении Саранпауль</t>
  </si>
  <si>
    <t>Основное мероприятие 3: «Профилактические мероприятия по противодействию и злоупотреблению наркотикам и их незаконному обороту»</t>
  </si>
  <si>
    <t>Задача 2: Профилактика правонарушений в сфере общественного порядка</t>
  </si>
  <si>
    <t>Итого по подпрограмме 2</t>
  </si>
  <si>
    <t>Цель: Совершенствование системы социальной профилактики правонарушений, правовой грамотности и правосознания граждан, а также профилактики немедицинского потребления наркотиков, экстремизма и терроризма</t>
  </si>
  <si>
    <t>Итого по задаче 3</t>
  </si>
  <si>
    <t>Обеспечение организации и проведения физкультурных и массовых спортивных мероприятий</t>
  </si>
  <si>
    <t>Приложение 2
к муниципальной программе 
 «Обеспечение прав и законных интересов населения сельского поселения Саранпауль в отдельных сферах жизнедеятельности»</t>
  </si>
  <si>
    <t>3.2.</t>
  </si>
  <si>
    <t>Изготовление продукции "Стартовый номер 25х30 см"</t>
  </si>
  <si>
    <t>Основное мероприятие 3: «Обеспечение функционирования и развития систем видеонаблюдения в сфере общественного порядка»</t>
  </si>
  <si>
    <t>Расходы  на софинансирование субсидии на обеспечение функционирования и развития систем видеонаблюдения в сфере общественного порядка</t>
  </si>
  <si>
    <t>Приложение 1
к муниципальной программе 
 «Обеспечение прав и законных интересов населения сельского поселения Саранпауль в отдельных сферах жизнедеятельности»</t>
  </si>
  <si>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</si>
  <si>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</si>
  <si>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</si>
  <si>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</si>
  <si>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Значения целевого показателя и (или) индикатора по годам</t>
  </si>
  <si>
    <t>Значение целевого показателя и (или) индикатора) на момент окончания  действия программы</t>
  </si>
  <si>
    <t>Количество заключенных актов гражданского состояния, шт.</t>
  </si>
  <si>
    <t>Уровень преступности (число зарегистрированных преступлений на 100 тыс. населения), ед.</t>
  </si>
  <si>
    <t>Количество проведенных мероприятий связанных с профилактикой  мероприятий в сфере незаконного оборота и потребления наркотических средств и психотропных веществ, ед.</t>
  </si>
  <si>
    <t>Приложение 1 к постановлению № 57 от 15.09.2021г.</t>
  </si>
  <si>
    <t>Приложение 2 к постановлению № 57 от 15.09.2021г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</si>
</sst>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J10" sqref="J10"/>
    </sheetView>
  </sheetViews>
  <sheetFormatPr defaultRowHeight="15" x14ac:dyDescent="0.25"/>
  <cols>
    <col min="2" max="2" width="27.5703125" customWidth="1"/>
  </cols>
  <sheetData>
    <row r="1" spans="1:12" ht="34.5" customHeight="1" x14ac:dyDescent="0.25">
      <c r="J1" s="13" t="s">
        <v>58</v>
      </c>
      <c r="K1" s="14"/>
      <c r="L1" s="14"/>
    </row>
    <row r="3" spans="1:12" ht="72.75" customHeight="1" x14ac:dyDescent="0.25">
      <c r="J3" s="13" t="s">
        <v>48</v>
      </c>
      <c r="K3" s="14"/>
      <c r="L3" s="14"/>
    </row>
    <row r="4" spans="1:12" ht="16.5" x14ac:dyDescent="0.25">
      <c r="A4" s="15" t="s">
        <v>49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6.5" x14ac:dyDescent="0.25">
      <c r="A5" s="5"/>
    </row>
    <row r="6" spans="1:12" x14ac:dyDescent="0.25">
      <c r="A6" s="16" t="s">
        <v>50</v>
      </c>
      <c r="B6" s="16" t="s">
        <v>51</v>
      </c>
      <c r="C6" s="16" t="s">
        <v>52</v>
      </c>
      <c r="D6" s="16" t="s">
        <v>53</v>
      </c>
      <c r="E6" s="16"/>
      <c r="F6" s="16"/>
      <c r="G6" s="16"/>
      <c r="H6" s="16"/>
      <c r="I6" s="16"/>
      <c r="J6" s="16"/>
      <c r="K6" s="16"/>
      <c r="L6" s="16" t="s">
        <v>54</v>
      </c>
    </row>
    <row r="7" spans="1:12" ht="24" x14ac:dyDescent="0.25">
      <c r="A7" s="17"/>
      <c r="B7" s="17"/>
      <c r="C7" s="18"/>
      <c r="D7" s="6" t="s">
        <v>0</v>
      </c>
      <c r="E7" s="6" t="s">
        <v>1</v>
      </c>
      <c r="F7" s="6" t="s">
        <v>2</v>
      </c>
      <c r="G7" s="6" t="s">
        <v>3</v>
      </c>
      <c r="H7" s="6" t="s">
        <v>4</v>
      </c>
      <c r="I7" s="6" t="s">
        <v>5</v>
      </c>
      <c r="J7" s="6" t="s">
        <v>6</v>
      </c>
      <c r="K7" s="7" t="s">
        <v>24</v>
      </c>
      <c r="L7" s="17"/>
    </row>
    <row r="8" spans="1:12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/>
      <c r="L8" s="8">
        <v>11</v>
      </c>
    </row>
    <row r="9" spans="1:12" ht="25.5" x14ac:dyDescent="0.25">
      <c r="A9" s="8">
        <v>1</v>
      </c>
      <c r="B9" s="9" t="s">
        <v>55</v>
      </c>
      <c r="C9" s="4">
        <v>166</v>
      </c>
      <c r="D9" s="4">
        <v>91</v>
      </c>
      <c r="E9" s="11">
        <v>82</v>
      </c>
      <c r="F9" s="4">
        <v>166</v>
      </c>
      <c r="G9" s="4">
        <v>166</v>
      </c>
      <c r="H9" s="4">
        <v>166</v>
      </c>
      <c r="I9" s="4">
        <v>166</v>
      </c>
      <c r="J9" s="4">
        <v>166</v>
      </c>
      <c r="K9" s="4">
        <v>830</v>
      </c>
      <c r="L9" s="4">
        <f>SUM(D9:K9)</f>
        <v>1833</v>
      </c>
    </row>
    <row r="10" spans="1:12" ht="51" x14ac:dyDescent="0.25">
      <c r="A10" s="8">
        <v>2</v>
      </c>
      <c r="B10" s="9" t="s">
        <v>56</v>
      </c>
      <c r="C10" s="4">
        <v>1124</v>
      </c>
      <c r="D10" s="11">
        <v>1124</v>
      </c>
      <c r="E10" s="11">
        <v>688</v>
      </c>
      <c r="F10" s="11">
        <v>688</v>
      </c>
      <c r="G10" s="11">
        <v>688</v>
      </c>
      <c r="H10" s="11">
        <v>688</v>
      </c>
      <c r="I10" s="11">
        <v>688</v>
      </c>
      <c r="J10" s="11">
        <v>688</v>
      </c>
      <c r="K10" s="11">
        <v>688</v>
      </c>
      <c r="L10" s="11">
        <v>688</v>
      </c>
    </row>
    <row r="11" spans="1:12" ht="89.25" x14ac:dyDescent="0.25">
      <c r="A11" s="8">
        <v>3</v>
      </c>
      <c r="B11" s="10" t="s">
        <v>57</v>
      </c>
      <c r="C11" s="4">
        <v>15</v>
      </c>
      <c r="D11" s="4">
        <v>15</v>
      </c>
      <c r="E11" s="11">
        <v>2</v>
      </c>
      <c r="F11" s="4">
        <v>15</v>
      </c>
      <c r="G11" s="4">
        <v>15</v>
      </c>
      <c r="H11" s="4">
        <v>15</v>
      </c>
      <c r="I11" s="4">
        <v>15</v>
      </c>
      <c r="J11" s="4">
        <v>15</v>
      </c>
      <c r="K11" s="4">
        <v>75</v>
      </c>
      <c r="L11" s="4">
        <f t="shared" ref="L11" si="0">SUM(D11:K11)</f>
        <v>167</v>
      </c>
    </row>
  </sheetData>
  <mergeCells count="8">
    <mergeCell ref="J1:L1"/>
    <mergeCell ref="J3:L3"/>
    <mergeCell ref="A4:L4"/>
    <mergeCell ref="A6:A7"/>
    <mergeCell ref="B6:B7"/>
    <mergeCell ref="C6:C7"/>
    <mergeCell ref="D6:K6"/>
    <mergeCell ref="L6:L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workbookViewId="0">
      <selection activeCell="G17" sqref="G17"/>
    </sheetView>
  </sheetViews>
  <sheetFormatPr defaultRowHeight="15" x14ac:dyDescent="0.2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</cols>
  <sheetData>
    <row r="1" spans="1:13" ht="15" customHeight="1" x14ac:dyDescent="0.25">
      <c r="H1" s="13" t="s">
        <v>59</v>
      </c>
      <c r="I1" s="28"/>
      <c r="J1" s="28"/>
      <c r="K1" s="28"/>
      <c r="L1" s="28"/>
      <c r="M1" s="28"/>
    </row>
    <row r="2" spans="1:13" ht="84.75" customHeight="1" x14ac:dyDescent="0.25">
      <c r="H2" s="13" t="s">
        <v>43</v>
      </c>
      <c r="I2" s="28"/>
      <c r="J2" s="28"/>
      <c r="K2" s="28"/>
      <c r="L2" s="28"/>
      <c r="M2" s="28"/>
    </row>
    <row r="3" spans="1:13" ht="39.75" customHeight="1" x14ac:dyDescent="0.25">
      <c r="A3" s="46" t="s">
        <v>21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8.75" x14ac:dyDescent="0.25">
      <c r="A4" s="2"/>
    </row>
    <row r="5" spans="1:13" ht="15" customHeight="1" x14ac:dyDescent="0.25">
      <c r="A5" s="19" t="s">
        <v>7</v>
      </c>
      <c r="B5" s="19" t="s">
        <v>8</v>
      </c>
      <c r="C5" s="19" t="s">
        <v>9</v>
      </c>
      <c r="D5" s="19" t="s">
        <v>10</v>
      </c>
      <c r="E5" s="32" t="s">
        <v>22</v>
      </c>
      <c r="F5" s="33"/>
      <c r="G5" s="33"/>
      <c r="H5" s="33"/>
      <c r="I5" s="33"/>
      <c r="J5" s="33"/>
      <c r="K5" s="33"/>
      <c r="L5" s="33"/>
      <c r="M5" s="34"/>
    </row>
    <row r="6" spans="1:13" ht="20.25" customHeight="1" x14ac:dyDescent="0.25">
      <c r="A6" s="20"/>
      <c r="B6" s="20"/>
      <c r="C6" s="20"/>
      <c r="D6" s="20"/>
      <c r="E6" s="19" t="s">
        <v>11</v>
      </c>
      <c r="F6" s="32" t="s">
        <v>12</v>
      </c>
      <c r="G6" s="33"/>
      <c r="H6" s="33"/>
      <c r="I6" s="33"/>
      <c r="J6" s="33"/>
      <c r="K6" s="33"/>
      <c r="L6" s="33"/>
      <c r="M6" s="34"/>
    </row>
    <row r="7" spans="1:13" ht="24.75" customHeight="1" x14ac:dyDescent="0.25">
      <c r="A7" s="21"/>
      <c r="B7" s="21"/>
      <c r="C7" s="21"/>
      <c r="D7" s="21"/>
      <c r="E7" s="21"/>
      <c r="F7" s="4" t="s">
        <v>0</v>
      </c>
      <c r="G7" s="4" t="s">
        <v>1</v>
      </c>
      <c r="H7" s="4" t="s">
        <v>2</v>
      </c>
      <c r="I7" s="4" t="s">
        <v>3</v>
      </c>
      <c r="J7" s="4" t="s">
        <v>4</v>
      </c>
      <c r="K7" s="4" t="s">
        <v>5</v>
      </c>
      <c r="L7" s="4" t="s">
        <v>6</v>
      </c>
      <c r="M7" s="4" t="s">
        <v>24</v>
      </c>
    </row>
    <row r="8" spans="1:13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17</v>
      </c>
    </row>
    <row r="9" spans="1:13" ht="28.5" customHeight="1" x14ac:dyDescent="0.25">
      <c r="A9" s="35" t="s">
        <v>40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 customHeight="1" x14ac:dyDescent="0.25">
      <c r="A10" s="35" t="s">
        <v>26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9"/>
    </row>
    <row r="11" spans="1:13" ht="15" customHeight="1" x14ac:dyDescent="0.25">
      <c r="A11" s="35" t="s">
        <v>28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</row>
    <row r="12" spans="1:13" ht="15" customHeight="1" x14ac:dyDescent="0.25">
      <c r="A12" s="35" t="s">
        <v>27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/>
    </row>
    <row r="13" spans="1:13" ht="15" customHeight="1" x14ac:dyDescent="0.25">
      <c r="A13" s="19" t="s">
        <v>13</v>
      </c>
      <c r="B13" s="22" t="s">
        <v>29</v>
      </c>
      <c r="C13" s="25" t="s">
        <v>14</v>
      </c>
      <c r="D13" s="4" t="s">
        <v>15</v>
      </c>
      <c r="E13" s="3">
        <f t="shared" ref="E13:E18" si="0">SUM(F13:M13)</f>
        <v>620</v>
      </c>
      <c r="F13" s="3">
        <f>F14+F15</f>
        <v>218</v>
      </c>
      <c r="G13" s="3">
        <f t="shared" ref="G13:M13" si="1">G14+G15</f>
        <v>168</v>
      </c>
      <c r="H13" s="3">
        <f t="shared" si="1"/>
        <v>78</v>
      </c>
      <c r="I13" s="3">
        <f t="shared" si="1"/>
        <v>78</v>
      </c>
      <c r="J13" s="3">
        <f t="shared" si="1"/>
        <v>78</v>
      </c>
      <c r="K13" s="3">
        <f t="shared" si="1"/>
        <v>0</v>
      </c>
      <c r="L13" s="3">
        <f t="shared" si="1"/>
        <v>0</v>
      </c>
      <c r="M13" s="3">
        <f t="shared" si="1"/>
        <v>0</v>
      </c>
    </row>
    <row r="14" spans="1:13" ht="27" customHeight="1" x14ac:dyDescent="0.25">
      <c r="A14" s="20"/>
      <c r="B14" s="23"/>
      <c r="C14" s="26"/>
      <c r="D14" s="4" t="s">
        <v>25</v>
      </c>
      <c r="E14" s="3">
        <f t="shared" si="0"/>
        <v>620</v>
      </c>
      <c r="F14" s="3">
        <v>218</v>
      </c>
      <c r="G14" s="3">
        <v>168</v>
      </c>
      <c r="H14" s="3">
        <v>78</v>
      </c>
      <c r="I14" s="3">
        <v>78</v>
      </c>
      <c r="J14" s="3">
        <v>78</v>
      </c>
      <c r="K14" s="3">
        <v>0</v>
      </c>
      <c r="L14" s="3">
        <v>0</v>
      </c>
      <c r="M14" s="3">
        <v>0</v>
      </c>
    </row>
    <row r="15" spans="1:13" ht="22.5" customHeight="1" x14ac:dyDescent="0.25">
      <c r="A15" s="21"/>
      <c r="B15" s="24"/>
      <c r="C15" s="27"/>
      <c r="D15" s="4" t="s">
        <v>16</v>
      </c>
      <c r="E15" s="3">
        <f t="shared" si="0"/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x14ac:dyDescent="0.25">
      <c r="A16" s="22"/>
      <c r="B16" s="22" t="s">
        <v>32</v>
      </c>
      <c r="C16" s="19"/>
      <c r="D16" s="4" t="s">
        <v>17</v>
      </c>
      <c r="E16" s="3">
        <f t="shared" si="0"/>
        <v>620</v>
      </c>
      <c r="F16" s="3">
        <f>F17+F18</f>
        <v>218</v>
      </c>
      <c r="G16" s="3">
        <f t="shared" ref="G16" si="2">G17+G18</f>
        <v>168</v>
      </c>
      <c r="H16" s="3">
        <f t="shared" ref="H16" si="3">H17+H18</f>
        <v>78</v>
      </c>
      <c r="I16" s="3">
        <f t="shared" ref="I16" si="4">I17+I18</f>
        <v>78</v>
      </c>
      <c r="J16" s="3">
        <f t="shared" ref="J16" si="5">J17+J18</f>
        <v>78</v>
      </c>
      <c r="K16" s="3">
        <f t="shared" ref="K16" si="6">K17+K18</f>
        <v>0</v>
      </c>
      <c r="L16" s="3">
        <f t="shared" ref="L16" si="7">L17+L18</f>
        <v>0</v>
      </c>
      <c r="M16" s="3">
        <f t="shared" ref="M16" si="8">M17+M18</f>
        <v>0</v>
      </c>
    </row>
    <row r="17" spans="1:13" ht="25.5" x14ac:dyDescent="0.25">
      <c r="A17" s="23"/>
      <c r="B17" s="23"/>
      <c r="C17" s="20"/>
      <c r="D17" s="4" t="s">
        <v>25</v>
      </c>
      <c r="E17" s="3">
        <f t="shared" si="0"/>
        <v>620</v>
      </c>
      <c r="F17" s="3">
        <f>F14</f>
        <v>218</v>
      </c>
      <c r="G17" s="3">
        <f t="shared" ref="G17:M17" si="9">G14</f>
        <v>168</v>
      </c>
      <c r="H17" s="3">
        <f t="shared" si="9"/>
        <v>78</v>
      </c>
      <c r="I17" s="3">
        <f t="shared" si="9"/>
        <v>78</v>
      </c>
      <c r="J17" s="3">
        <f t="shared" si="9"/>
        <v>78</v>
      </c>
      <c r="K17" s="3">
        <f t="shared" si="9"/>
        <v>0</v>
      </c>
      <c r="L17" s="3">
        <f t="shared" si="9"/>
        <v>0</v>
      </c>
      <c r="M17" s="3">
        <f t="shared" si="9"/>
        <v>0</v>
      </c>
    </row>
    <row r="18" spans="1:13" ht="25.5" x14ac:dyDescent="0.25">
      <c r="A18" s="24"/>
      <c r="B18" s="24"/>
      <c r="C18" s="21"/>
      <c r="D18" s="4" t="s">
        <v>16</v>
      </c>
      <c r="E18" s="3">
        <f t="shared" si="0"/>
        <v>0</v>
      </c>
      <c r="F18" s="3">
        <f>F15</f>
        <v>0</v>
      </c>
      <c r="G18" s="3">
        <f t="shared" ref="G18:M18" si="10">G15</f>
        <v>0</v>
      </c>
      <c r="H18" s="3">
        <f t="shared" si="10"/>
        <v>0</v>
      </c>
      <c r="I18" s="3">
        <f t="shared" si="10"/>
        <v>0</v>
      </c>
      <c r="J18" s="3">
        <f t="shared" si="10"/>
        <v>0</v>
      </c>
      <c r="K18" s="3">
        <f t="shared" si="10"/>
        <v>0</v>
      </c>
      <c r="L18" s="3">
        <f t="shared" si="10"/>
        <v>0</v>
      </c>
      <c r="M18" s="3">
        <f t="shared" si="10"/>
        <v>0</v>
      </c>
    </row>
    <row r="19" spans="1:13" x14ac:dyDescent="0.25">
      <c r="A19" s="29" t="s">
        <v>34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</row>
    <row r="20" spans="1:13" ht="26.25" customHeight="1" x14ac:dyDescent="0.25">
      <c r="A20" s="19" t="s">
        <v>33</v>
      </c>
      <c r="B20" s="22" t="s">
        <v>30</v>
      </c>
      <c r="C20" s="25" t="s">
        <v>14</v>
      </c>
      <c r="D20" s="4" t="s">
        <v>17</v>
      </c>
      <c r="E20" s="3">
        <f t="shared" ref="E20:E35" si="11">SUM(F20:M20)</f>
        <v>184.5</v>
      </c>
      <c r="F20" s="3">
        <f>F21+F22</f>
        <v>43.8</v>
      </c>
      <c r="G20" s="3">
        <f t="shared" ref="G20" si="12">G21+G22</f>
        <v>35.700000000000003</v>
      </c>
      <c r="H20" s="3">
        <f t="shared" ref="H20" si="13">H21+H22</f>
        <v>36.199999999999996</v>
      </c>
      <c r="I20" s="3">
        <f t="shared" ref="I20" si="14">I21+I22</f>
        <v>33</v>
      </c>
      <c r="J20" s="3">
        <f t="shared" ref="J20" si="15">J21+J22</f>
        <v>35.800000000000004</v>
      </c>
      <c r="K20" s="3">
        <f t="shared" ref="K20" si="16">K21+K22</f>
        <v>0</v>
      </c>
      <c r="L20" s="3">
        <f t="shared" ref="L20" si="17">L21+L22</f>
        <v>0</v>
      </c>
      <c r="M20" s="3">
        <f t="shared" ref="M20" si="18">M21+M22</f>
        <v>0</v>
      </c>
    </row>
    <row r="21" spans="1:13" ht="31.5" customHeight="1" x14ac:dyDescent="0.25">
      <c r="A21" s="20"/>
      <c r="B21" s="23"/>
      <c r="C21" s="26"/>
      <c r="D21" s="4" t="s">
        <v>25</v>
      </c>
      <c r="E21" s="3">
        <f t="shared" si="11"/>
        <v>147.4</v>
      </c>
      <c r="F21" s="3">
        <v>35</v>
      </c>
      <c r="G21" s="3">
        <v>28.5</v>
      </c>
      <c r="H21" s="3">
        <v>28.9</v>
      </c>
      <c r="I21" s="3">
        <v>26.4</v>
      </c>
      <c r="J21" s="3">
        <v>28.6</v>
      </c>
      <c r="K21" s="3">
        <v>0</v>
      </c>
      <c r="L21" s="3">
        <v>0</v>
      </c>
      <c r="M21" s="3">
        <v>0</v>
      </c>
    </row>
    <row r="22" spans="1:13" ht="31.5" customHeight="1" x14ac:dyDescent="0.25">
      <c r="A22" s="21"/>
      <c r="B22" s="24"/>
      <c r="C22" s="27"/>
      <c r="D22" s="4" t="s">
        <v>16</v>
      </c>
      <c r="E22" s="3">
        <f t="shared" si="11"/>
        <v>37.1</v>
      </c>
      <c r="F22" s="3">
        <v>8.8000000000000007</v>
      </c>
      <c r="G22" s="3">
        <v>7.2</v>
      </c>
      <c r="H22" s="3">
        <v>7.3</v>
      </c>
      <c r="I22" s="3">
        <v>6.6</v>
      </c>
      <c r="J22" s="3">
        <v>7.2</v>
      </c>
      <c r="K22" s="3">
        <v>0</v>
      </c>
      <c r="L22" s="3">
        <v>0</v>
      </c>
      <c r="M22" s="3">
        <v>0</v>
      </c>
    </row>
    <row r="23" spans="1:13" x14ac:dyDescent="0.25">
      <c r="A23" s="22"/>
      <c r="B23" s="22" t="s">
        <v>18</v>
      </c>
      <c r="C23" s="19"/>
      <c r="D23" s="4" t="s">
        <v>17</v>
      </c>
      <c r="E23" s="3">
        <f t="shared" si="11"/>
        <v>184.5</v>
      </c>
      <c r="F23" s="3">
        <f t="shared" ref="F23" si="19">F24+F25</f>
        <v>43.8</v>
      </c>
      <c r="G23" s="3">
        <f t="shared" ref="G23" si="20">G24+G25</f>
        <v>35.700000000000003</v>
      </c>
      <c r="H23" s="3">
        <f t="shared" ref="H23" si="21">H24+H25</f>
        <v>36.199999999999996</v>
      </c>
      <c r="I23" s="3">
        <f t="shared" ref="I23" si="22">I24+I25</f>
        <v>33</v>
      </c>
      <c r="J23" s="3">
        <f t="shared" ref="J23" si="23">J24+J25</f>
        <v>35.800000000000004</v>
      </c>
      <c r="K23" s="3">
        <f t="shared" ref="K23" si="24">K24+K25</f>
        <v>0</v>
      </c>
      <c r="L23" s="3">
        <f t="shared" ref="L23" si="25">L24+L25</f>
        <v>0</v>
      </c>
      <c r="M23" s="3">
        <f t="shared" ref="M23" si="26">M25</f>
        <v>0</v>
      </c>
    </row>
    <row r="24" spans="1:13" ht="25.5" x14ac:dyDescent="0.25">
      <c r="A24" s="23"/>
      <c r="B24" s="23"/>
      <c r="C24" s="20"/>
      <c r="D24" s="4" t="s">
        <v>25</v>
      </c>
      <c r="E24" s="3">
        <f t="shared" si="11"/>
        <v>147.4</v>
      </c>
      <c r="F24" s="3">
        <f>F21</f>
        <v>35</v>
      </c>
      <c r="G24" s="3">
        <f t="shared" ref="G24:M24" si="27">G21</f>
        <v>28.5</v>
      </c>
      <c r="H24" s="3">
        <f t="shared" si="27"/>
        <v>28.9</v>
      </c>
      <c r="I24" s="3">
        <f t="shared" si="27"/>
        <v>26.4</v>
      </c>
      <c r="J24" s="3">
        <f t="shared" si="27"/>
        <v>28.6</v>
      </c>
      <c r="K24" s="3">
        <f t="shared" si="27"/>
        <v>0</v>
      </c>
      <c r="L24" s="3">
        <f t="shared" si="27"/>
        <v>0</v>
      </c>
      <c r="M24" s="3">
        <f t="shared" si="27"/>
        <v>0</v>
      </c>
    </row>
    <row r="25" spans="1:13" ht="25.5" x14ac:dyDescent="0.25">
      <c r="A25" s="24"/>
      <c r="B25" s="24"/>
      <c r="C25" s="21"/>
      <c r="D25" s="4" t="s">
        <v>16</v>
      </c>
      <c r="E25" s="3">
        <f t="shared" si="11"/>
        <v>37.1</v>
      </c>
      <c r="F25" s="3">
        <f>F22</f>
        <v>8.8000000000000007</v>
      </c>
      <c r="G25" s="3">
        <f t="shared" ref="G25:H25" si="28">G22</f>
        <v>7.2</v>
      </c>
      <c r="H25" s="3">
        <f t="shared" si="28"/>
        <v>7.3</v>
      </c>
      <c r="I25" s="3">
        <f t="shared" ref="I25:M25" si="29">I22</f>
        <v>6.6</v>
      </c>
      <c r="J25" s="3">
        <f t="shared" si="29"/>
        <v>7.2</v>
      </c>
      <c r="K25" s="3">
        <f t="shared" si="29"/>
        <v>0</v>
      </c>
      <c r="L25" s="3">
        <f t="shared" si="29"/>
        <v>0</v>
      </c>
      <c r="M25" s="3">
        <f t="shared" si="29"/>
        <v>0</v>
      </c>
    </row>
    <row r="26" spans="1:13" x14ac:dyDescent="0.25">
      <c r="A26" s="29" t="s">
        <v>46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</row>
    <row r="27" spans="1:13" x14ac:dyDescent="0.25">
      <c r="A27" s="19" t="s">
        <v>33</v>
      </c>
      <c r="B27" s="22" t="s">
        <v>47</v>
      </c>
      <c r="C27" s="25" t="s">
        <v>14</v>
      </c>
      <c r="D27" s="4" t="s">
        <v>17</v>
      </c>
      <c r="E27" s="3">
        <f t="shared" ref="E27:E32" si="30">SUM(F27:M27)</f>
        <v>100</v>
      </c>
      <c r="F27" s="3">
        <f>F28+F29</f>
        <v>0</v>
      </c>
      <c r="G27" s="3">
        <f t="shared" ref="G27:M27" si="31">G28+G29</f>
        <v>0</v>
      </c>
      <c r="H27" s="3">
        <f t="shared" si="31"/>
        <v>0</v>
      </c>
      <c r="I27" s="3">
        <f t="shared" si="31"/>
        <v>0</v>
      </c>
      <c r="J27" s="3">
        <f t="shared" si="31"/>
        <v>0</v>
      </c>
      <c r="K27" s="3">
        <f t="shared" si="31"/>
        <v>0</v>
      </c>
      <c r="L27" s="3">
        <f t="shared" si="31"/>
        <v>100</v>
      </c>
      <c r="M27" s="3">
        <f t="shared" si="31"/>
        <v>0</v>
      </c>
    </row>
    <row r="28" spans="1:13" ht="25.5" x14ac:dyDescent="0.25">
      <c r="A28" s="20"/>
      <c r="B28" s="23"/>
      <c r="C28" s="26"/>
      <c r="D28" s="4" t="s">
        <v>25</v>
      </c>
      <c r="E28" s="3">
        <f t="shared" si="30"/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ht="25.5" x14ac:dyDescent="0.25">
      <c r="A29" s="21"/>
      <c r="B29" s="24"/>
      <c r="C29" s="27"/>
      <c r="D29" s="4" t="s">
        <v>16</v>
      </c>
      <c r="E29" s="3">
        <f t="shared" si="30"/>
        <v>100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12">
        <v>100</v>
      </c>
      <c r="M29" s="3">
        <v>0</v>
      </c>
    </row>
    <row r="30" spans="1:13" x14ac:dyDescent="0.25">
      <c r="A30" s="22"/>
      <c r="B30" s="22" t="s">
        <v>18</v>
      </c>
      <c r="C30" s="19"/>
      <c r="D30" s="4" t="s">
        <v>17</v>
      </c>
      <c r="E30" s="3">
        <f t="shared" si="30"/>
        <v>100</v>
      </c>
      <c r="F30" s="3">
        <f t="shared" ref="F30:L30" si="32">F31+F32</f>
        <v>0</v>
      </c>
      <c r="G30" s="3">
        <f t="shared" si="32"/>
        <v>0</v>
      </c>
      <c r="H30" s="3">
        <f t="shared" si="32"/>
        <v>0</v>
      </c>
      <c r="I30" s="3">
        <f t="shared" si="32"/>
        <v>0</v>
      </c>
      <c r="J30" s="3">
        <f t="shared" si="32"/>
        <v>0</v>
      </c>
      <c r="K30" s="3">
        <f t="shared" si="32"/>
        <v>0</v>
      </c>
      <c r="L30" s="3">
        <f t="shared" si="32"/>
        <v>100</v>
      </c>
      <c r="M30" s="3">
        <f t="shared" ref="M30" si="33">M32</f>
        <v>0</v>
      </c>
    </row>
    <row r="31" spans="1:13" ht="25.5" x14ac:dyDescent="0.25">
      <c r="A31" s="23"/>
      <c r="B31" s="23"/>
      <c r="C31" s="20"/>
      <c r="D31" s="4" t="s">
        <v>25</v>
      </c>
      <c r="E31" s="3">
        <f t="shared" si="30"/>
        <v>0</v>
      </c>
      <c r="F31" s="3">
        <f>F28</f>
        <v>0</v>
      </c>
      <c r="G31" s="3">
        <f t="shared" ref="G31:M31" si="34">G28</f>
        <v>0</v>
      </c>
      <c r="H31" s="3">
        <f t="shared" si="34"/>
        <v>0</v>
      </c>
      <c r="I31" s="3">
        <f t="shared" si="34"/>
        <v>0</v>
      </c>
      <c r="J31" s="3">
        <f t="shared" si="34"/>
        <v>0</v>
      </c>
      <c r="K31" s="3">
        <f t="shared" si="34"/>
        <v>0</v>
      </c>
      <c r="L31" s="3">
        <f t="shared" si="34"/>
        <v>0</v>
      </c>
      <c r="M31" s="3">
        <f t="shared" si="34"/>
        <v>0</v>
      </c>
    </row>
    <row r="32" spans="1:13" ht="25.5" x14ac:dyDescent="0.25">
      <c r="A32" s="24"/>
      <c r="B32" s="24"/>
      <c r="C32" s="21"/>
      <c r="D32" s="4" t="s">
        <v>16</v>
      </c>
      <c r="E32" s="3">
        <f t="shared" si="30"/>
        <v>100</v>
      </c>
      <c r="F32" s="3">
        <f>F29</f>
        <v>0</v>
      </c>
      <c r="G32" s="3">
        <f t="shared" ref="G32:M32" si="35">G29</f>
        <v>0</v>
      </c>
      <c r="H32" s="3">
        <f t="shared" si="35"/>
        <v>0</v>
      </c>
      <c r="I32" s="3">
        <f t="shared" si="35"/>
        <v>0</v>
      </c>
      <c r="J32" s="3">
        <f t="shared" si="35"/>
        <v>0</v>
      </c>
      <c r="K32" s="3">
        <f t="shared" si="35"/>
        <v>0</v>
      </c>
      <c r="L32" s="3">
        <f t="shared" si="35"/>
        <v>100</v>
      </c>
      <c r="M32" s="3">
        <f t="shared" si="35"/>
        <v>0</v>
      </c>
    </row>
    <row r="33" spans="1:13" x14ac:dyDescent="0.25">
      <c r="A33" s="22"/>
      <c r="B33" s="22" t="s">
        <v>31</v>
      </c>
      <c r="C33" s="19"/>
      <c r="D33" s="4" t="s">
        <v>17</v>
      </c>
      <c r="E33" s="3">
        <f t="shared" si="11"/>
        <v>904.5</v>
      </c>
      <c r="F33" s="3">
        <f>F34+F35</f>
        <v>261.8</v>
      </c>
      <c r="G33" s="3">
        <f t="shared" ref="G33" si="36">G34+G35</f>
        <v>203.7</v>
      </c>
      <c r="H33" s="3">
        <f t="shared" ref="H33" si="37">H34+H35</f>
        <v>114.2</v>
      </c>
      <c r="I33" s="3">
        <f t="shared" ref="I33" si="38">I34+I35</f>
        <v>111</v>
      </c>
      <c r="J33" s="3">
        <f t="shared" ref="J33" si="39">J34+J35</f>
        <v>113.8</v>
      </c>
      <c r="K33" s="3">
        <f t="shared" ref="K33" si="40">K34+K35</f>
        <v>0</v>
      </c>
      <c r="L33" s="3">
        <f t="shared" ref="L33" si="41">L34+L35</f>
        <v>100</v>
      </c>
      <c r="M33" s="3">
        <f t="shared" ref="M33" si="42">M34+M35</f>
        <v>0</v>
      </c>
    </row>
    <row r="34" spans="1:13" ht="25.5" x14ac:dyDescent="0.25">
      <c r="A34" s="23"/>
      <c r="B34" s="23"/>
      <c r="C34" s="20"/>
      <c r="D34" s="4" t="s">
        <v>25</v>
      </c>
      <c r="E34" s="3">
        <f t="shared" si="11"/>
        <v>767.4</v>
      </c>
      <c r="F34" s="3">
        <f>F17+F24+F28</f>
        <v>253</v>
      </c>
      <c r="G34" s="3">
        <f t="shared" ref="G34:M34" si="43">G17+G24+G28</f>
        <v>196.5</v>
      </c>
      <c r="H34" s="3">
        <f t="shared" si="43"/>
        <v>106.9</v>
      </c>
      <c r="I34" s="3">
        <f t="shared" si="43"/>
        <v>104.4</v>
      </c>
      <c r="J34" s="3">
        <f t="shared" si="43"/>
        <v>106.6</v>
      </c>
      <c r="K34" s="3">
        <f t="shared" si="43"/>
        <v>0</v>
      </c>
      <c r="L34" s="3">
        <f t="shared" si="43"/>
        <v>0</v>
      </c>
      <c r="M34" s="3">
        <f t="shared" si="43"/>
        <v>0</v>
      </c>
    </row>
    <row r="35" spans="1:13" ht="25.5" x14ac:dyDescent="0.25">
      <c r="A35" s="24"/>
      <c r="B35" s="24"/>
      <c r="C35" s="21"/>
      <c r="D35" s="4" t="s">
        <v>16</v>
      </c>
      <c r="E35" s="3">
        <f t="shared" si="11"/>
        <v>137.1</v>
      </c>
      <c r="F35" s="3">
        <f>F18+F25+F29</f>
        <v>8.8000000000000007</v>
      </c>
      <c r="G35" s="3">
        <f t="shared" ref="G35:M35" si="44">G18+G25+G29</f>
        <v>7.2</v>
      </c>
      <c r="H35" s="3">
        <f t="shared" si="44"/>
        <v>7.3</v>
      </c>
      <c r="I35" s="3">
        <f t="shared" si="44"/>
        <v>6.6</v>
      </c>
      <c r="J35" s="3">
        <f t="shared" si="44"/>
        <v>7.2</v>
      </c>
      <c r="K35" s="3">
        <f t="shared" si="44"/>
        <v>0</v>
      </c>
      <c r="L35" s="3">
        <f t="shared" si="44"/>
        <v>100</v>
      </c>
      <c r="M35" s="3">
        <f t="shared" si="44"/>
        <v>0</v>
      </c>
    </row>
    <row r="36" spans="1:13" x14ac:dyDescent="0.25">
      <c r="A36" s="22"/>
      <c r="B36" s="22" t="s">
        <v>35</v>
      </c>
      <c r="C36" s="19"/>
      <c r="D36" s="4" t="s">
        <v>17</v>
      </c>
      <c r="E36" s="3">
        <f t="shared" ref="E36:E38" si="45">SUM(F36:M36)</f>
        <v>904.5</v>
      </c>
      <c r="F36" s="3">
        <f>F37+F38</f>
        <v>261.8</v>
      </c>
      <c r="G36" s="3">
        <f t="shared" ref="G36:M36" si="46">G37+G38</f>
        <v>203.7</v>
      </c>
      <c r="H36" s="3">
        <f t="shared" si="46"/>
        <v>114.2</v>
      </c>
      <c r="I36" s="3">
        <f t="shared" si="46"/>
        <v>111</v>
      </c>
      <c r="J36" s="3">
        <f t="shared" si="46"/>
        <v>113.8</v>
      </c>
      <c r="K36" s="3">
        <f t="shared" si="46"/>
        <v>0</v>
      </c>
      <c r="L36" s="3">
        <f t="shared" si="46"/>
        <v>100</v>
      </c>
      <c r="M36" s="3">
        <f t="shared" si="46"/>
        <v>0</v>
      </c>
    </row>
    <row r="37" spans="1:13" ht="25.5" x14ac:dyDescent="0.25">
      <c r="A37" s="23"/>
      <c r="B37" s="23"/>
      <c r="C37" s="20"/>
      <c r="D37" s="4" t="s">
        <v>25</v>
      </c>
      <c r="E37" s="3">
        <f t="shared" si="45"/>
        <v>767.4</v>
      </c>
      <c r="F37" s="3">
        <f>F34</f>
        <v>253</v>
      </c>
      <c r="G37" s="3">
        <f t="shared" ref="G37:M37" si="47">G34</f>
        <v>196.5</v>
      </c>
      <c r="H37" s="3">
        <f t="shared" si="47"/>
        <v>106.9</v>
      </c>
      <c r="I37" s="3">
        <f t="shared" si="47"/>
        <v>104.4</v>
      </c>
      <c r="J37" s="3">
        <f t="shared" si="47"/>
        <v>106.6</v>
      </c>
      <c r="K37" s="3">
        <f t="shared" si="47"/>
        <v>0</v>
      </c>
      <c r="L37" s="3">
        <f t="shared" si="47"/>
        <v>0</v>
      </c>
      <c r="M37" s="3">
        <f t="shared" si="47"/>
        <v>0</v>
      </c>
    </row>
    <row r="38" spans="1:13" ht="25.5" x14ac:dyDescent="0.25">
      <c r="A38" s="24"/>
      <c r="B38" s="24"/>
      <c r="C38" s="21"/>
      <c r="D38" s="4" t="s">
        <v>16</v>
      </c>
      <c r="E38" s="3">
        <f t="shared" si="45"/>
        <v>137.1</v>
      </c>
      <c r="F38" s="3">
        <f>F35</f>
        <v>8.8000000000000007</v>
      </c>
      <c r="G38" s="3">
        <f t="shared" ref="G38:M38" si="48">G35</f>
        <v>7.2</v>
      </c>
      <c r="H38" s="3">
        <f t="shared" si="48"/>
        <v>7.3</v>
      </c>
      <c r="I38" s="3">
        <f t="shared" si="48"/>
        <v>6.6</v>
      </c>
      <c r="J38" s="3">
        <f t="shared" si="48"/>
        <v>7.2</v>
      </c>
      <c r="K38" s="3">
        <f t="shared" si="48"/>
        <v>0</v>
      </c>
      <c r="L38" s="3">
        <f t="shared" si="48"/>
        <v>100</v>
      </c>
      <c r="M38" s="3">
        <f t="shared" si="48"/>
        <v>0</v>
      </c>
    </row>
    <row r="39" spans="1:13" ht="15" customHeight="1" x14ac:dyDescent="0.25">
      <c r="A39" s="29" t="s">
        <v>36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</row>
    <row r="40" spans="1:13" ht="15" customHeight="1" x14ac:dyDescent="0.25">
      <c r="A40" s="29" t="s">
        <v>38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9"/>
    </row>
    <row r="41" spans="1:13" ht="15" customHeight="1" x14ac:dyDescent="0.25">
      <c r="A41" s="29" t="s">
        <v>37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9"/>
    </row>
    <row r="42" spans="1:13" ht="15" customHeight="1" x14ac:dyDescent="0.25">
      <c r="A42" s="19" t="s">
        <v>19</v>
      </c>
      <c r="B42" s="22" t="s">
        <v>42</v>
      </c>
      <c r="C42" s="25" t="s">
        <v>14</v>
      </c>
      <c r="D42" s="4" t="s">
        <v>17</v>
      </c>
      <c r="E42" s="3">
        <f t="shared" ref="E42:E59" si="49">SUM(F42:M42)</f>
        <v>780.7</v>
      </c>
      <c r="F42" s="3">
        <f>F43+F44</f>
        <v>36</v>
      </c>
      <c r="G42" s="3">
        <f t="shared" ref="G42:M42" si="50">G43+G44</f>
        <v>94.7</v>
      </c>
      <c r="H42" s="3">
        <f t="shared" si="50"/>
        <v>100</v>
      </c>
      <c r="I42" s="3">
        <f t="shared" si="50"/>
        <v>100</v>
      </c>
      <c r="J42" s="3">
        <f t="shared" si="50"/>
        <v>100</v>
      </c>
      <c r="K42" s="3">
        <f t="shared" si="50"/>
        <v>50</v>
      </c>
      <c r="L42" s="3">
        <f t="shared" si="50"/>
        <v>50</v>
      </c>
      <c r="M42" s="3">
        <f t="shared" si="50"/>
        <v>250</v>
      </c>
    </row>
    <row r="43" spans="1:13" ht="25.5" x14ac:dyDescent="0.25">
      <c r="A43" s="20"/>
      <c r="B43" s="23"/>
      <c r="C43" s="26"/>
      <c r="D43" s="4" t="s">
        <v>25</v>
      </c>
      <c r="E43" s="3">
        <f t="shared" si="49"/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ht="25.5" x14ac:dyDescent="0.25">
      <c r="A44" s="21"/>
      <c r="B44" s="24"/>
      <c r="C44" s="27"/>
      <c r="D44" s="4" t="s">
        <v>16</v>
      </c>
      <c r="E44" s="3">
        <f t="shared" si="49"/>
        <v>780.7</v>
      </c>
      <c r="F44" s="3">
        <v>36</v>
      </c>
      <c r="G44" s="3">
        <v>94.7</v>
      </c>
      <c r="H44" s="3">
        <v>100</v>
      </c>
      <c r="I44" s="3">
        <v>100</v>
      </c>
      <c r="J44" s="3">
        <v>100</v>
      </c>
      <c r="K44" s="3">
        <v>50</v>
      </c>
      <c r="L44" s="3">
        <v>50</v>
      </c>
      <c r="M44" s="3">
        <v>250</v>
      </c>
    </row>
    <row r="45" spans="1:13" x14ac:dyDescent="0.25">
      <c r="A45" s="19" t="s">
        <v>44</v>
      </c>
      <c r="B45" s="22" t="s">
        <v>45</v>
      </c>
      <c r="C45" s="25" t="s">
        <v>14</v>
      </c>
      <c r="D45" s="4" t="s">
        <v>17</v>
      </c>
      <c r="E45" s="3">
        <f t="shared" ref="E45:E47" si="51">SUM(F45:M45)</f>
        <v>16.2</v>
      </c>
      <c r="F45" s="3">
        <f>F46+F47</f>
        <v>16.2</v>
      </c>
      <c r="G45" s="3">
        <f t="shared" ref="G45:M45" si="52">G46+G47</f>
        <v>0</v>
      </c>
      <c r="H45" s="3">
        <f t="shared" si="52"/>
        <v>0</v>
      </c>
      <c r="I45" s="3">
        <f t="shared" si="52"/>
        <v>0</v>
      </c>
      <c r="J45" s="3">
        <f t="shared" si="52"/>
        <v>0</v>
      </c>
      <c r="K45" s="3">
        <f t="shared" si="52"/>
        <v>0</v>
      </c>
      <c r="L45" s="3">
        <f t="shared" si="52"/>
        <v>0</v>
      </c>
      <c r="M45" s="3">
        <f t="shared" si="52"/>
        <v>0</v>
      </c>
    </row>
    <row r="46" spans="1:13" ht="25.5" x14ac:dyDescent="0.25">
      <c r="A46" s="20"/>
      <c r="B46" s="23"/>
      <c r="C46" s="26"/>
      <c r="D46" s="4" t="s">
        <v>25</v>
      </c>
      <c r="E46" s="3">
        <f t="shared" si="51"/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ht="25.5" x14ac:dyDescent="0.25">
      <c r="A47" s="21"/>
      <c r="B47" s="24"/>
      <c r="C47" s="27"/>
      <c r="D47" s="4" t="s">
        <v>16</v>
      </c>
      <c r="E47" s="3">
        <f t="shared" si="51"/>
        <v>16.2</v>
      </c>
      <c r="F47" s="3">
        <v>16.2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ht="15.75" customHeight="1" x14ac:dyDescent="0.25">
      <c r="A48" s="22"/>
      <c r="B48" s="22" t="s">
        <v>20</v>
      </c>
      <c r="C48" s="19"/>
      <c r="D48" s="4" t="s">
        <v>17</v>
      </c>
      <c r="E48" s="3">
        <f t="shared" si="49"/>
        <v>796.9</v>
      </c>
      <c r="F48" s="3">
        <f t="shared" ref="F48" si="53">F49+F50</f>
        <v>52.2</v>
      </c>
      <c r="G48" s="3">
        <f t="shared" ref="G48" si="54">G49+G50</f>
        <v>94.7</v>
      </c>
      <c r="H48" s="3">
        <f t="shared" ref="H48" si="55">H49+H50</f>
        <v>100</v>
      </c>
      <c r="I48" s="3">
        <f t="shared" ref="I48" si="56">I49+I50</f>
        <v>100</v>
      </c>
      <c r="J48" s="3">
        <f t="shared" ref="J48" si="57">J49+J50</f>
        <v>100</v>
      </c>
      <c r="K48" s="3">
        <f t="shared" ref="K48" si="58">K49+K50</f>
        <v>50</v>
      </c>
      <c r="L48" s="3">
        <f t="shared" ref="L48" si="59">L49+L50</f>
        <v>50</v>
      </c>
      <c r="M48" s="3">
        <f t="shared" ref="M48" si="60">M50</f>
        <v>250</v>
      </c>
    </row>
    <row r="49" spans="1:13" ht="25.5" x14ac:dyDescent="0.25">
      <c r="A49" s="23"/>
      <c r="B49" s="23"/>
      <c r="C49" s="20"/>
      <c r="D49" s="4" t="s">
        <v>25</v>
      </c>
      <c r="E49" s="3">
        <f t="shared" si="49"/>
        <v>0</v>
      </c>
      <c r="F49" s="3">
        <f>F43+F46</f>
        <v>0</v>
      </c>
      <c r="G49" s="3">
        <f t="shared" ref="G49:M49" si="61">G43</f>
        <v>0</v>
      </c>
      <c r="H49" s="3">
        <f t="shared" si="61"/>
        <v>0</v>
      </c>
      <c r="I49" s="3">
        <f t="shared" si="61"/>
        <v>0</v>
      </c>
      <c r="J49" s="3">
        <f t="shared" si="61"/>
        <v>0</v>
      </c>
      <c r="K49" s="3">
        <f t="shared" si="61"/>
        <v>0</v>
      </c>
      <c r="L49" s="3">
        <f t="shared" si="61"/>
        <v>0</v>
      </c>
      <c r="M49" s="3">
        <f t="shared" si="61"/>
        <v>0</v>
      </c>
    </row>
    <row r="50" spans="1:13" ht="25.5" x14ac:dyDescent="0.25">
      <c r="A50" s="24"/>
      <c r="B50" s="24"/>
      <c r="C50" s="21"/>
      <c r="D50" s="4" t="s">
        <v>16</v>
      </c>
      <c r="E50" s="3">
        <f t="shared" si="49"/>
        <v>796.9</v>
      </c>
      <c r="F50" s="3">
        <f>F44+F47</f>
        <v>52.2</v>
      </c>
      <c r="G50" s="3">
        <f t="shared" ref="G50:M50" si="62">G44+G47</f>
        <v>94.7</v>
      </c>
      <c r="H50" s="3">
        <f t="shared" si="62"/>
        <v>100</v>
      </c>
      <c r="I50" s="3">
        <f t="shared" si="62"/>
        <v>100</v>
      </c>
      <c r="J50" s="3">
        <f t="shared" si="62"/>
        <v>100</v>
      </c>
      <c r="K50" s="3">
        <f t="shared" si="62"/>
        <v>50</v>
      </c>
      <c r="L50" s="3">
        <f t="shared" si="62"/>
        <v>50</v>
      </c>
      <c r="M50" s="3">
        <f t="shared" si="62"/>
        <v>250</v>
      </c>
    </row>
    <row r="51" spans="1:13" ht="15.75" customHeight="1" x14ac:dyDescent="0.25">
      <c r="A51" s="22"/>
      <c r="B51" s="22" t="s">
        <v>41</v>
      </c>
      <c r="C51" s="19"/>
      <c r="D51" s="4" t="s">
        <v>17</v>
      </c>
      <c r="E51" s="3">
        <f t="shared" si="49"/>
        <v>796.9</v>
      </c>
      <c r="F51" s="3">
        <f>F52+F53</f>
        <v>52.2</v>
      </c>
      <c r="G51" s="3">
        <f t="shared" ref="G51" si="63">G52+G53</f>
        <v>94.7</v>
      </c>
      <c r="H51" s="3">
        <f t="shared" ref="H51" si="64">H52+H53</f>
        <v>100</v>
      </c>
      <c r="I51" s="3">
        <f t="shared" ref="I51" si="65">I52+I53</f>
        <v>100</v>
      </c>
      <c r="J51" s="3">
        <f t="shared" ref="J51" si="66">J52+J53</f>
        <v>100</v>
      </c>
      <c r="K51" s="3">
        <f t="shared" ref="K51" si="67">K52+K53</f>
        <v>50</v>
      </c>
      <c r="L51" s="3">
        <f t="shared" ref="L51" si="68">L52+L53</f>
        <v>50</v>
      </c>
      <c r="M51" s="3">
        <f t="shared" ref="M51" si="69">M52+M53</f>
        <v>250</v>
      </c>
    </row>
    <row r="52" spans="1:13" ht="25.5" x14ac:dyDescent="0.25">
      <c r="A52" s="23"/>
      <c r="B52" s="23"/>
      <c r="C52" s="20"/>
      <c r="D52" s="4" t="s">
        <v>25</v>
      </c>
      <c r="E52" s="3">
        <f t="shared" si="49"/>
        <v>0</v>
      </c>
      <c r="F52" s="3">
        <f>F49</f>
        <v>0</v>
      </c>
      <c r="G52" s="3">
        <f t="shared" ref="G52:M52" si="70">G49</f>
        <v>0</v>
      </c>
      <c r="H52" s="3">
        <f t="shared" si="70"/>
        <v>0</v>
      </c>
      <c r="I52" s="3">
        <f t="shared" si="70"/>
        <v>0</v>
      </c>
      <c r="J52" s="3">
        <f t="shared" si="70"/>
        <v>0</v>
      </c>
      <c r="K52" s="3">
        <f t="shared" si="70"/>
        <v>0</v>
      </c>
      <c r="L52" s="3">
        <f t="shared" si="70"/>
        <v>0</v>
      </c>
      <c r="M52" s="3">
        <f t="shared" si="70"/>
        <v>0</v>
      </c>
    </row>
    <row r="53" spans="1:13" ht="25.5" x14ac:dyDescent="0.25">
      <c r="A53" s="24"/>
      <c r="B53" s="24"/>
      <c r="C53" s="21"/>
      <c r="D53" s="4" t="s">
        <v>16</v>
      </c>
      <c r="E53" s="3">
        <f t="shared" si="49"/>
        <v>796.9</v>
      </c>
      <c r="F53" s="3">
        <f>F50</f>
        <v>52.2</v>
      </c>
      <c r="G53" s="3">
        <f t="shared" ref="G53:M53" si="71">G50</f>
        <v>94.7</v>
      </c>
      <c r="H53" s="3">
        <f t="shared" si="71"/>
        <v>100</v>
      </c>
      <c r="I53" s="3">
        <f t="shared" si="71"/>
        <v>100</v>
      </c>
      <c r="J53" s="3">
        <f t="shared" si="71"/>
        <v>100</v>
      </c>
      <c r="K53" s="3">
        <f t="shared" si="71"/>
        <v>50</v>
      </c>
      <c r="L53" s="3">
        <f t="shared" si="71"/>
        <v>50</v>
      </c>
      <c r="M53" s="3">
        <f t="shared" si="71"/>
        <v>250</v>
      </c>
    </row>
    <row r="54" spans="1:13" x14ac:dyDescent="0.25">
      <c r="A54" s="22"/>
      <c r="B54" s="22" t="s">
        <v>39</v>
      </c>
      <c r="C54" s="19"/>
      <c r="D54" s="4" t="s">
        <v>17</v>
      </c>
      <c r="E54" s="3">
        <f t="shared" si="49"/>
        <v>796.9</v>
      </c>
      <c r="F54" s="3">
        <f>F55+F56</f>
        <v>52.2</v>
      </c>
      <c r="G54" s="3">
        <f t="shared" ref="G54:M54" si="72">G55+G56</f>
        <v>94.7</v>
      </c>
      <c r="H54" s="3">
        <f t="shared" si="72"/>
        <v>100</v>
      </c>
      <c r="I54" s="3">
        <f t="shared" si="72"/>
        <v>100</v>
      </c>
      <c r="J54" s="3">
        <f t="shared" si="72"/>
        <v>100</v>
      </c>
      <c r="K54" s="3">
        <f t="shared" si="72"/>
        <v>50</v>
      </c>
      <c r="L54" s="3">
        <f t="shared" si="72"/>
        <v>50</v>
      </c>
      <c r="M54" s="3">
        <f t="shared" si="72"/>
        <v>250</v>
      </c>
    </row>
    <row r="55" spans="1:13" ht="25.5" x14ac:dyDescent="0.25">
      <c r="A55" s="23"/>
      <c r="B55" s="23"/>
      <c r="C55" s="20"/>
      <c r="D55" s="4" t="s">
        <v>25</v>
      </c>
      <c r="E55" s="3">
        <f t="shared" si="49"/>
        <v>0</v>
      </c>
      <c r="F55" s="3">
        <f>F52</f>
        <v>0</v>
      </c>
      <c r="G55" s="3">
        <f t="shared" ref="G55:M55" si="73">G52</f>
        <v>0</v>
      </c>
      <c r="H55" s="3">
        <f t="shared" si="73"/>
        <v>0</v>
      </c>
      <c r="I55" s="3">
        <f t="shared" si="73"/>
        <v>0</v>
      </c>
      <c r="J55" s="3">
        <f t="shared" si="73"/>
        <v>0</v>
      </c>
      <c r="K55" s="3">
        <f t="shared" si="73"/>
        <v>0</v>
      </c>
      <c r="L55" s="3">
        <f t="shared" si="73"/>
        <v>0</v>
      </c>
      <c r="M55" s="3">
        <f t="shared" si="73"/>
        <v>0</v>
      </c>
    </row>
    <row r="56" spans="1:13" ht="25.5" x14ac:dyDescent="0.25">
      <c r="A56" s="24"/>
      <c r="B56" s="24"/>
      <c r="C56" s="21"/>
      <c r="D56" s="4" t="s">
        <v>16</v>
      </c>
      <c r="E56" s="3">
        <f t="shared" si="49"/>
        <v>796.9</v>
      </c>
      <c r="F56" s="3">
        <f>F53</f>
        <v>52.2</v>
      </c>
      <c r="G56" s="3">
        <f t="shared" ref="G56:M56" si="74">G53</f>
        <v>94.7</v>
      </c>
      <c r="H56" s="3">
        <f t="shared" si="74"/>
        <v>100</v>
      </c>
      <c r="I56" s="3">
        <f t="shared" si="74"/>
        <v>100</v>
      </c>
      <c r="J56" s="3">
        <f t="shared" si="74"/>
        <v>100</v>
      </c>
      <c r="K56" s="3">
        <f t="shared" si="74"/>
        <v>50</v>
      </c>
      <c r="L56" s="3">
        <f t="shared" si="74"/>
        <v>50</v>
      </c>
      <c r="M56" s="3">
        <f t="shared" si="74"/>
        <v>250</v>
      </c>
    </row>
    <row r="57" spans="1:13" ht="15" customHeight="1" x14ac:dyDescent="0.25">
      <c r="A57" s="40" t="s">
        <v>23</v>
      </c>
      <c r="B57" s="41"/>
      <c r="C57" s="19"/>
      <c r="D57" s="4" t="s">
        <v>17</v>
      </c>
      <c r="E57" s="3">
        <f t="shared" si="49"/>
        <v>1701.3999999999999</v>
      </c>
      <c r="F57" s="3">
        <f>F58+F59</f>
        <v>314</v>
      </c>
      <c r="G57" s="3">
        <f t="shared" ref="G57:M57" si="75">G58+G59</f>
        <v>298.39999999999998</v>
      </c>
      <c r="H57" s="3">
        <f t="shared" si="75"/>
        <v>214.2</v>
      </c>
      <c r="I57" s="3">
        <f t="shared" si="75"/>
        <v>211</v>
      </c>
      <c r="J57" s="3">
        <f t="shared" si="75"/>
        <v>213.8</v>
      </c>
      <c r="K57" s="3">
        <f t="shared" si="75"/>
        <v>50</v>
      </c>
      <c r="L57" s="3">
        <f t="shared" si="75"/>
        <v>150</v>
      </c>
      <c r="M57" s="3">
        <f t="shared" si="75"/>
        <v>250</v>
      </c>
    </row>
    <row r="58" spans="1:13" ht="25.5" x14ac:dyDescent="0.25">
      <c r="A58" s="42"/>
      <c r="B58" s="43"/>
      <c r="C58" s="20"/>
      <c r="D58" s="4" t="s">
        <v>25</v>
      </c>
      <c r="E58" s="3">
        <f t="shared" si="49"/>
        <v>767.4</v>
      </c>
      <c r="F58" s="3">
        <f>F37+F55</f>
        <v>253</v>
      </c>
      <c r="G58" s="3">
        <f t="shared" ref="G58:M59" si="76">G37+G55</f>
        <v>196.5</v>
      </c>
      <c r="H58" s="3">
        <f t="shared" si="76"/>
        <v>106.9</v>
      </c>
      <c r="I58" s="3">
        <f t="shared" si="76"/>
        <v>104.4</v>
      </c>
      <c r="J58" s="3">
        <f t="shared" si="76"/>
        <v>106.6</v>
      </c>
      <c r="K58" s="3">
        <f t="shared" si="76"/>
        <v>0</v>
      </c>
      <c r="L58" s="3">
        <f t="shared" si="76"/>
        <v>0</v>
      </c>
      <c r="M58" s="3">
        <f t="shared" si="76"/>
        <v>0</v>
      </c>
    </row>
    <row r="59" spans="1:13" ht="25.5" x14ac:dyDescent="0.25">
      <c r="A59" s="44"/>
      <c r="B59" s="45"/>
      <c r="C59" s="21"/>
      <c r="D59" s="4" t="s">
        <v>16</v>
      </c>
      <c r="E59" s="3">
        <f t="shared" si="49"/>
        <v>934</v>
      </c>
      <c r="F59" s="3">
        <f>F38+F56</f>
        <v>61</v>
      </c>
      <c r="G59" s="3">
        <f t="shared" si="76"/>
        <v>101.9</v>
      </c>
      <c r="H59" s="3">
        <f t="shared" si="76"/>
        <v>107.3</v>
      </c>
      <c r="I59" s="3">
        <f t="shared" si="76"/>
        <v>106.6</v>
      </c>
      <c r="J59" s="3">
        <f t="shared" si="76"/>
        <v>107.2</v>
      </c>
      <c r="K59" s="3">
        <f t="shared" si="76"/>
        <v>50</v>
      </c>
      <c r="L59" s="3">
        <f t="shared" si="76"/>
        <v>150</v>
      </c>
      <c r="M59" s="3">
        <f t="shared" si="76"/>
        <v>250</v>
      </c>
    </row>
  </sheetData>
  <mergeCells count="60">
    <mergeCell ref="A54:A56"/>
    <mergeCell ref="B54:B56"/>
    <mergeCell ref="C54:C56"/>
    <mergeCell ref="A57:B59"/>
    <mergeCell ref="C57:C59"/>
    <mergeCell ref="H2:M2"/>
    <mergeCell ref="A3:M3"/>
    <mergeCell ref="A5:A7"/>
    <mergeCell ref="B5:B7"/>
    <mergeCell ref="C5:C7"/>
    <mergeCell ref="D5:D7"/>
    <mergeCell ref="E6:E7"/>
    <mergeCell ref="A10:M10"/>
    <mergeCell ref="A48:A50"/>
    <mergeCell ref="B48:B50"/>
    <mergeCell ref="C48:C50"/>
    <mergeCell ref="A51:A53"/>
    <mergeCell ref="B51:B53"/>
    <mergeCell ref="C51:C53"/>
    <mergeCell ref="A39:M39"/>
    <mergeCell ref="A42:A44"/>
    <mergeCell ref="B42:B44"/>
    <mergeCell ref="C42:C44"/>
    <mergeCell ref="A41:M41"/>
    <mergeCell ref="A40:M40"/>
    <mergeCell ref="C36:C38"/>
    <mergeCell ref="E5:M5"/>
    <mergeCell ref="F6:M6"/>
    <mergeCell ref="A9:M9"/>
    <mergeCell ref="A12:M12"/>
    <mergeCell ref="A11:M11"/>
    <mergeCell ref="A16:A18"/>
    <mergeCell ref="B16:B18"/>
    <mergeCell ref="C16:C18"/>
    <mergeCell ref="A13:A15"/>
    <mergeCell ref="B13:B15"/>
    <mergeCell ref="C13:C15"/>
    <mergeCell ref="A26:M26"/>
    <mergeCell ref="H1:M1"/>
    <mergeCell ref="A45:A47"/>
    <mergeCell ref="B45:B47"/>
    <mergeCell ref="C45:C47"/>
    <mergeCell ref="A19:M19"/>
    <mergeCell ref="A20:A22"/>
    <mergeCell ref="B20:B22"/>
    <mergeCell ref="C20:C22"/>
    <mergeCell ref="A23:A25"/>
    <mergeCell ref="B23:B25"/>
    <mergeCell ref="C23:C25"/>
    <mergeCell ref="A33:A35"/>
    <mergeCell ref="B33:B35"/>
    <mergeCell ref="C33:C35"/>
    <mergeCell ref="A36:A38"/>
    <mergeCell ref="B36:B38"/>
    <mergeCell ref="A27:A29"/>
    <mergeCell ref="B27:B29"/>
    <mergeCell ref="C27:C29"/>
    <mergeCell ref="A30:A32"/>
    <mergeCell ref="B30:B32"/>
    <mergeCell ref="C30:C32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2021-09-15T05:14:58Z</dcterms:modified>
</cp:coreProperties>
</file>